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.sharepoint.com/sites/T_spoluprceOCNaOPS/Sdilene dokumenty/General/RD revize NN a hromosvodů/V01/"/>
    </mc:Choice>
  </mc:AlternateContent>
  <xr:revisionPtr revIDLastSave="8" documentId="13_ncr:1_{55E2CD5B-A979-4A95-B6DA-E6C3C289F6DC}" xr6:coauthVersionLast="47" xr6:coauthVersionMax="47" xr10:uidLastSave="{055C8453-DDF5-4369-9E37-C0EE181D1BC5}"/>
  <workbookProtection workbookAlgorithmName="SHA-512" workbookHashValue="5v7u5XmJMDAbtwWXn5tOYnRFE5TkRR2SeOy8GlUHZ0g2AAy982M9mt1DKY4TowJterlGgoiH1uuCokE/2yv8lQ==" workbookSaltValue="fpwibGFuogHZDf9hnM6ohQ==" workbookSpinCount="100000" lockStructure="1"/>
  <bookViews>
    <workbookView xWindow="-120" yWindow="-120" windowWidth="29040" windowHeight="15840" tabRatio="634" xr2:uid="{00000000-000D-0000-FFFF-FFFF00000000}"/>
  </bookViews>
  <sheets>
    <sheet name="Sklady Rekapitulace " sheetId="41" r:id="rId1"/>
    <sheet name="HNE Rekap" sheetId="39" r:id="rId2"/>
    <sheet name="HNE Inst" sheetId="31" r:id="rId3"/>
    <sheet name="HNE Inst Ex" sheetId="23" r:id="rId4"/>
    <sheet name="HNE LPS" sheetId="30" r:id="rId5"/>
    <sheet name="HNE LPS Ex" sheetId="32" r:id="rId6"/>
    <sheet name="MST Rekap" sheetId="42" r:id="rId7"/>
    <sheet name="MST Inst" sheetId="43" r:id="rId8"/>
    <sheet name="MST Inst Ex" sheetId="44" r:id="rId9"/>
    <sheet name="MST LPS" sheetId="45" r:id="rId10"/>
    <sheet name="MST LPS Ex" sheetId="46" r:id="rId11"/>
    <sheet name="LIT Rekap" sheetId="40" r:id="rId12"/>
    <sheet name="LIT Inst" sheetId="33" r:id="rId13"/>
    <sheet name="LIT Inst Ex" sheetId="34" r:id="rId14"/>
    <sheet name="LIT LPS" sheetId="37" r:id="rId15"/>
    <sheet name="LIT LPS Ex" sheetId="38" r:id="rId16"/>
    <sheet name="PHA Rekap" sheetId="35" r:id="rId17"/>
  </sheets>
  <definedNames>
    <definedName name="_xlnm._FilterDatabase" localSheetId="2" hidden="1">'HNE Inst'!$A$4:$J$4</definedName>
    <definedName name="_xlnm._FilterDatabase" localSheetId="3" hidden="1">'HNE Inst Ex'!$A$4:$J$238</definedName>
    <definedName name="_xlnm._FilterDatabase" localSheetId="4" hidden="1">'HNE LPS'!$A$4:$J$4</definedName>
    <definedName name="_xlnm._FilterDatabase" localSheetId="5" hidden="1">'HNE LPS Ex'!$A$4:$J$132</definedName>
    <definedName name="_xlnm._FilterDatabase" localSheetId="1" hidden="1">'HNE Rekap'!$B$64:$P$116</definedName>
    <definedName name="_xlnm._FilterDatabase" localSheetId="12" hidden="1">'LIT Inst'!$A$4:$J$34</definedName>
    <definedName name="_xlnm._FilterDatabase" localSheetId="13" hidden="1">'LIT Inst Ex'!$A$4:$J$22</definedName>
    <definedName name="_xlnm._FilterDatabase" localSheetId="14" hidden="1">'LIT LPS'!$A$4:$J$12</definedName>
    <definedName name="_xlnm._FilterDatabase" localSheetId="15" hidden="1">'LIT LPS Ex'!$A$4:$J$20</definedName>
    <definedName name="_xlnm._FilterDatabase" localSheetId="11" hidden="1">'LIT Rekap'!$B$12:$P$16</definedName>
    <definedName name="_xlnm._FilterDatabase" localSheetId="7" hidden="1">'MST Inst'!$A$4:$J$196</definedName>
    <definedName name="_xlnm._FilterDatabase" localSheetId="8" hidden="1">'MST Inst Ex'!$A$4:$J$142</definedName>
    <definedName name="_xlnm._FilterDatabase" localSheetId="9" hidden="1">'MST LPS'!$A$4:$J$136</definedName>
    <definedName name="_xlnm._FilterDatabase" localSheetId="10" hidden="1">'MST LPS Ex'!$A$4:$J$92</definedName>
    <definedName name="_xlnm._FilterDatabase" localSheetId="6" hidden="1">'MST Rekap'!$B$39:$P$72</definedName>
    <definedName name="_xlnm.Print_Area" localSheetId="1">'HNE Rekap'!$B:$H,'HNE Rekap'!$J:$P</definedName>
    <definedName name="_xlnm.Print_Area" localSheetId="11">'LIT Rekap'!$B$1:$H$17,'LIT Rekap'!$J$1:$P$16</definedName>
    <definedName name="_xlnm.Print_Area" localSheetId="6">'MST Rekap'!$B:$H,'MST Rekap'!$J:$P</definedName>
    <definedName name="_xlnm.Print_Area" localSheetId="16">'PHA Rekap'!$B:$H,'PHA Rekap'!$J:$P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" i="42" l="1"/>
  <c r="M26" i="42"/>
  <c r="M25" i="42"/>
  <c r="M24" i="42"/>
  <c r="M23" i="42"/>
  <c r="M22" i="42"/>
  <c r="M21" i="42"/>
  <c r="M20" i="42"/>
  <c r="M19" i="42"/>
  <c r="M18" i="42"/>
  <c r="M17" i="42"/>
  <c r="M16" i="42"/>
  <c r="M15" i="42"/>
  <c r="M14" i="42"/>
  <c r="M13" i="42"/>
  <c r="M12" i="42"/>
  <c r="M11" i="42"/>
  <c r="M10" i="42"/>
  <c r="M9" i="42"/>
  <c r="M8" i="42"/>
  <c r="M7" i="42"/>
  <c r="M6" i="42"/>
  <c r="M5" i="42"/>
  <c r="L27" i="42"/>
  <c r="L26" i="42"/>
  <c r="L25" i="42"/>
  <c r="L24" i="42"/>
  <c r="L23" i="42"/>
  <c r="L22" i="42"/>
  <c r="L21" i="42"/>
  <c r="L20" i="42"/>
  <c r="L19" i="42"/>
  <c r="L18" i="42"/>
  <c r="L17" i="42"/>
  <c r="L16" i="42"/>
  <c r="L15" i="42"/>
  <c r="L14" i="42"/>
  <c r="L13" i="42"/>
  <c r="L12" i="42"/>
  <c r="L11" i="42"/>
  <c r="L10" i="42"/>
  <c r="L9" i="42"/>
  <c r="L8" i="42"/>
  <c r="L7" i="42"/>
  <c r="L6" i="42"/>
  <c r="L5" i="42"/>
  <c r="K27" i="42"/>
  <c r="K26" i="42"/>
  <c r="K25" i="42"/>
  <c r="K24" i="42"/>
  <c r="K23" i="42"/>
  <c r="K22" i="42"/>
  <c r="K21" i="42"/>
  <c r="K20" i="42"/>
  <c r="K19" i="42"/>
  <c r="K18" i="42"/>
  <c r="K17" i="42"/>
  <c r="K16" i="42"/>
  <c r="K15" i="42"/>
  <c r="K14" i="42"/>
  <c r="K13" i="42"/>
  <c r="K12" i="42"/>
  <c r="K11" i="42"/>
  <c r="K10" i="42"/>
  <c r="K9" i="42"/>
  <c r="K8" i="42"/>
  <c r="K7" i="42"/>
  <c r="K6" i="42"/>
  <c r="K5" i="42"/>
  <c r="J27" i="42"/>
  <c r="J26" i="42"/>
  <c r="J25" i="42"/>
  <c r="J24" i="42"/>
  <c r="J23" i="42"/>
  <c r="J22" i="42"/>
  <c r="J21" i="42"/>
  <c r="J20" i="42"/>
  <c r="J19" i="42"/>
  <c r="J18" i="42"/>
  <c r="J17" i="42"/>
  <c r="J16" i="42"/>
  <c r="J15" i="42"/>
  <c r="J14" i="42"/>
  <c r="J13" i="42"/>
  <c r="J12" i="42"/>
  <c r="J11" i="42"/>
  <c r="J10" i="42"/>
  <c r="J9" i="42"/>
  <c r="J8" i="42"/>
  <c r="J7" i="42"/>
  <c r="J6" i="42"/>
  <c r="J5" i="42"/>
  <c r="O27" i="42" l="1"/>
  <c r="O26" i="42"/>
  <c r="O25" i="42"/>
  <c r="O24" i="42"/>
  <c r="O23" i="42"/>
  <c r="O22" i="42"/>
  <c r="O21" i="42"/>
  <c r="O20" i="42"/>
  <c r="O19" i="42"/>
  <c r="O18" i="42"/>
  <c r="O17" i="42"/>
  <c r="O16" i="42"/>
  <c r="O15" i="42"/>
  <c r="O14" i="42"/>
  <c r="O13" i="42"/>
  <c r="O12" i="42"/>
  <c r="O11" i="42"/>
  <c r="O10" i="42"/>
  <c r="O9" i="42"/>
  <c r="I27" i="44"/>
  <c r="J27" i="44" s="1"/>
  <c r="I26" i="44"/>
  <c r="J26" i="44" s="1"/>
  <c r="I25" i="44"/>
  <c r="J25" i="44" s="1"/>
  <c r="I24" i="44"/>
  <c r="J24" i="44" s="1"/>
  <c r="I23" i="44"/>
  <c r="J23" i="44" s="1"/>
  <c r="E88" i="42"/>
  <c r="E87" i="42"/>
  <c r="E86" i="42"/>
  <c r="E85" i="42"/>
  <c r="E84" i="42"/>
  <c r="E83" i="42"/>
  <c r="E82" i="42"/>
  <c r="E81" i="42"/>
  <c r="E80" i="42"/>
  <c r="E79" i="42"/>
  <c r="E78" i="42"/>
  <c r="E77" i="42"/>
  <c r="E76" i="42"/>
  <c r="M61" i="42"/>
  <c r="M60" i="42"/>
  <c r="M59" i="42"/>
  <c r="M58" i="42"/>
  <c r="M57" i="42"/>
  <c r="M56" i="42"/>
  <c r="M55" i="42"/>
  <c r="M54" i="42"/>
  <c r="M53" i="42"/>
  <c r="M52" i="42"/>
  <c r="M51" i="42"/>
  <c r="M50" i="42"/>
  <c r="M49" i="42"/>
  <c r="M48" i="42"/>
  <c r="M47" i="42"/>
  <c r="M46" i="42"/>
  <c r="M45" i="42"/>
  <c r="M44" i="42"/>
  <c r="M43" i="42"/>
  <c r="M42" i="42"/>
  <c r="M41" i="42"/>
  <c r="M40" i="42"/>
  <c r="L61" i="42"/>
  <c r="L60" i="42"/>
  <c r="L59" i="42"/>
  <c r="L58" i="42"/>
  <c r="L57" i="42"/>
  <c r="L56" i="42"/>
  <c r="L55" i="42"/>
  <c r="L54" i="42"/>
  <c r="L53" i="42"/>
  <c r="L52" i="42"/>
  <c r="L51" i="42"/>
  <c r="L50" i="42"/>
  <c r="L49" i="42"/>
  <c r="L48" i="42"/>
  <c r="L47" i="42"/>
  <c r="L46" i="42"/>
  <c r="L45" i="42"/>
  <c r="L44" i="42"/>
  <c r="L43" i="42"/>
  <c r="L42" i="42"/>
  <c r="L41" i="42"/>
  <c r="L40" i="42"/>
  <c r="K61" i="42"/>
  <c r="K60" i="42"/>
  <c r="K59" i="42"/>
  <c r="K58" i="42"/>
  <c r="K57" i="42"/>
  <c r="K56" i="42"/>
  <c r="K55" i="42"/>
  <c r="K54" i="42"/>
  <c r="K53" i="42"/>
  <c r="K52" i="42"/>
  <c r="K51" i="42"/>
  <c r="K50" i="42"/>
  <c r="K49" i="42"/>
  <c r="K48" i="42"/>
  <c r="K47" i="42"/>
  <c r="K46" i="42"/>
  <c r="K45" i="42"/>
  <c r="K44" i="42"/>
  <c r="K43" i="42"/>
  <c r="K42" i="42"/>
  <c r="K41" i="42"/>
  <c r="K40" i="42"/>
  <c r="J61" i="42"/>
  <c r="J60" i="42"/>
  <c r="J59" i="42"/>
  <c r="J58" i="42"/>
  <c r="J57" i="42"/>
  <c r="J56" i="42"/>
  <c r="J55" i="42"/>
  <c r="J54" i="42"/>
  <c r="J53" i="42"/>
  <c r="J52" i="42"/>
  <c r="J51" i="42"/>
  <c r="J50" i="42"/>
  <c r="J49" i="42"/>
  <c r="J48" i="42"/>
  <c r="J47" i="42"/>
  <c r="J46" i="42"/>
  <c r="J45" i="42"/>
  <c r="J44" i="42"/>
  <c r="J43" i="42"/>
  <c r="J42" i="42"/>
  <c r="J41" i="42"/>
  <c r="J40" i="42"/>
  <c r="E72" i="42"/>
  <c r="E71" i="42"/>
  <c r="E70" i="42"/>
  <c r="E69" i="42"/>
  <c r="E68" i="42"/>
  <c r="E67" i="42"/>
  <c r="E66" i="42"/>
  <c r="E65" i="42"/>
  <c r="E64" i="42"/>
  <c r="E63" i="42"/>
  <c r="E62" i="42"/>
  <c r="E61" i="42"/>
  <c r="E60" i="42"/>
  <c r="E59" i="42"/>
  <c r="E58" i="42"/>
  <c r="E57" i="42"/>
  <c r="E56" i="42"/>
  <c r="E55" i="42"/>
  <c r="E54" i="42"/>
  <c r="E53" i="42"/>
  <c r="E52" i="42"/>
  <c r="E51" i="42"/>
  <c r="E50" i="42"/>
  <c r="E49" i="42"/>
  <c r="E48" i="42"/>
  <c r="E47" i="42"/>
  <c r="E46" i="42"/>
  <c r="E45" i="42"/>
  <c r="E44" i="42"/>
  <c r="E43" i="42"/>
  <c r="E42" i="42"/>
  <c r="E41" i="42"/>
  <c r="E40" i="42"/>
  <c r="D72" i="42"/>
  <c r="D71" i="42"/>
  <c r="D70" i="42"/>
  <c r="D69" i="42"/>
  <c r="D68" i="42"/>
  <c r="D67" i="42"/>
  <c r="D66" i="42"/>
  <c r="D65" i="42"/>
  <c r="D64" i="42"/>
  <c r="D63" i="42"/>
  <c r="D62" i="42"/>
  <c r="D61" i="42"/>
  <c r="D60" i="42"/>
  <c r="D59" i="42"/>
  <c r="D58" i="42"/>
  <c r="D57" i="42"/>
  <c r="D56" i="42"/>
  <c r="D55" i="42"/>
  <c r="D54" i="42"/>
  <c r="D53" i="42"/>
  <c r="D52" i="42"/>
  <c r="D51" i="42"/>
  <c r="D50" i="42"/>
  <c r="D49" i="42"/>
  <c r="D48" i="42"/>
  <c r="D47" i="42"/>
  <c r="D46" i="42"/>
  <c r="D45" i="42"/>
  <c r="D44" i="42"/>
  <c r="D43" i="42"/>
  <c r="D42" i="42"/>
  <c r="D41" i="42"/>
  <c r="D40" i="42"/>
  <c r="C72" i="42"/>
  <c r="C71" i="42"/>
  <c r="C70" i="42"/>
  <c r="C69" i="42"/>
  <c r="C68" i="42"/>
  <c r="C67" i="42"/>
  <c r="C66" i="42"/>
  <c r="C65" i="42"/>
  <c r="C64" i="42"/>
  <c r="C63" i="42"/>
  <c r="C62" i="42"/>
  <c r="C61" i="42"/>
  <c r="C60" i="42"/>
  <c r="C59" i="42"/>
  <c r="C58" i="42"/>
  <c r="C57" i="42"/>
  <c r="C56" i="42"/>
  <c r="C55" i="42"/>
  <c r="C54" i="42"/>
  <c r="C53" i="42"/>
  <c r="C52" i="42"/>
  <c r="C51" i="42"/>
  <c r="C50" i="42"/>
  <c r="C49" i="42"/>
  <c r="C48" i="42"/>
  <c r="C47" i="42"/>
  <c r="C46" i="42"/>
  <c r="C45" i="42"/>
  <c r="C44" i="42"/>
  <c r="C43" i="42"/>
  <c r="C42" i="42"/>
  <c r="C41" i="42"/>
  <c r="C40" i="42"/>
  <c r="B72" i="42"/>
  <c r="B71" i="42"/>
  <c r="B70" i="42"/>
  <c r="B69" i="42"/>
  <c r="B68" i="42"/>
  <c r="B67" i="42"/>
  <c r="B66" i="42"/>
  <c r="B65" i="42"/>
  <c r="B64" i="42"/>
  <c r="B63" i="42"/>
  <c r="B62" i="42"/>
  <c r="B61" i="42"/>
  <c r="B60" i="42"/>
  <c r="B59" i="42"/>
  <c r="B58" i="42"/>
  <c r="B57" i="42"/>
  <c r="B56" i="42"/>
  <c r="B55" i="42"/>
  <c r="B54" i="42"/>
  <c r="B53" i="42"/>
  <c r="B52" i="42"/>
  <c r="B51" i="42"/>
  <c r="B50" i="42"/>
  <c r="B49" i="42"/>
  <c r="B48" i="42"/>
  <c r="B47" i="42"/>
  <c r="B46" i="42"/>
  <c r="B45" i="42"/>
  <c r="B44" i="42"/>
  <c r="B43" i="42"/>
  <c r="B42" i="42"/>
  <c r="B41" i="42"/>
  <c r="B40" i="42"/>
  <c r="E36" i="42"/>
  <c r="E35" i="42"/>
  <c r="E34" i="42"/>
  <c r="E33" i="42"/>
  <c r="E32" i="42"/>
  <c r="E31" i="42"/>
  <c r="E30" i="42"/>
  <c r="E29" i="42"/>
  <c r="E28" i="42"/>
  <c r="E27" i="42"/>
  <c r="E26" i="42"/>
  <c r="E25" i="42"/>
  <c r="E24" i="42"/>
  <c r="E23" i="42"/>
  <c r="E22" i="42"/>
  <c r="E21" i="42"/>
  <c r="E20" i="42"/>
  <c r="E19" i="42"/>
  <c r="E18" i="42"/>
  <c r="E17" i="42"/>
  <c r="E16" i="42"/>
  <c r="E15" i="42"/>
  <c r="E14" i="42"/>
  <c r="E13" i="42"/>
  <c r="E12" i="42"/>
  <c r="E11" i="42"/>
  <c r="E10" i="42"/>
  <c r="E9" i="42"/>
  <c r="E8" i="42"/>
  <c r="E7" i="42"/>
  <c r="E6" i="42"/>
  <c r="E5" i="42"/>
  <c r="D36" i="42"/>
  <c r="D35" i="42"/>
  <c r="D34" i="42"/>
  <c r="D33" i="42"/>
  <c r="D32" i="42"/>
  <c r="D31" i="42"/>
  <c r="D30" i="42"/>
  <c r="D29" i="42"/>
  <c r="D28" i="42"/>
  <c r="D27" i="42"/>
  <c r="D26" i="42"/>
  <c r="D25" i="42"/>
  <c r="D24" i="42"/>
  <c r="D23" i="42"/>
  <c r="D22" i="42"/>
  <c r="D21" i="42"/>
  <c r="D20" i="42"/>
  <c r="D19" i="42"/>
  <c r="D18" i="42"/>
  <c r="D17" i="42"/>
  <c r="D16" i="42"/>
  <c r="D15" i="42"/>
  <c r="D14" i="42"/>
  <c r="D13" i="42"/>
  <c r="D12" i="42"/>
  <c r="D11" i="42"/>
  <c r="D10" i="42"/>
  <c r="D9" i="42"/>
  <c r="D8" i="42"/>
  <c r="D7" i="42"/>
  <c r="D6" i="42"/>
  <c r="D5" i="42"/>
  <c r="C36" i="42"/>
  <c r="C35" i="42"/>
  <c r="C34" i="42"/>
  <c r="C33" i="42"/>
  <c r="C32" i="42"/>
  <c r="C31" i="42"/>
  <c r="C30" i="42"/>
  <c r="C29" i="42"/>
  <c r="C28" i="42"/>
  <c r="C27" i="42"/>
  <c r="C26" i="42"/>
  <c r="C25" i="42"/>
  <c r="C24" i="42"/>
  <c r="C23" i="42"/>
  <c r="C22" i="42"/>
  <c r="C21" i="42"/>
  <c r="C20" i="42"/>
  <c r="C19" i="42"/>
  <c r="C18" i="42"/>
  <c r="C17" i="42"/>
  <c r="C16" i="42"/>
  <c r="C15" i="42"/>
  <c r="C14" i="42"/>
  <c r="C13" i="42"/>
  <c r="C12" i="42"/>
  <c r="C11" i="42"/>
  <c r="C10" i="42"/>
  <c r="C9" i="42"/>
  <c r="C8" i="42"/>
  <c r="C7" i="42"/>
  <c r="C6" i="42"/>
  <c r="C5" i="42"/>
  <c r="B36" i="42"/>
  <c r="B35" i="42"/>
  <c r="B34" i="42"/>
  <c r="B33" i="42"/>
  <c r="B32" i="42"/>
  <c r="B31" i="42"/>
  <c r="B30" i="42"/>
  <c r="B29" i="42"/>
  <c r="B28" i="42"/>
  <c r="B27" i="42"/>
  <c r="B26" i="42"/>
  <c r="B25" i="42"/>
  <c r="B24" i="42"/>
  <c r="B23" i="42"/>
  <c r="B22" i="42"/>
  <c r="B21" i="42"/>
  <c r="B20" i="42"/>
  <c r="B19" i="42"/>
  <c r="B18" i="42"/>
  <c r="B17" i="42"/>
  <c r="B16" i="42"/>
  <c r="B15" i="42"/>
  <c r="B14" i="42"/>
  <c r="B13" i="42"/>
  <c r="B12" i="42"/>
  <c r="B11" i="42"/>
  <c r="B10" i="42"/>
  <c r="B9" i="42"/>
  <c r="B8" i="42"/>
  <c r="B7" i="42"/>
  <c r="B6" i="42"/>
  <c r="B5" i="42"/>
  <c r="J28" i="44" l="1"/>
  <c r="N8" i="42" s="1"/>
  <c r="I91" i="46"/>
  <c r="I90" i="46"/>
  <c r="J90" i="46" s="1"/>
  <c r="I89" i="46"/>
  <c r="J89" i="46" s="1"/>
  <c r="I87" i="46"/>
  <c r="J87" i="46" s="1"/>
  <c r="I86" i="46"/>
  <c r="I85" i="46"/>
  <c r="I83" i="46"/>
  <c r="J83" i="46" s="1"/>
  <c r="I82" i="46"/>
  <c r="J82" i="46" s="1"/>
  <c r="I81" i="46"/>
  <c r="J81" i="46" s="1"/>
  <c r="I79" i="46"/>
  <c r="I78" i="46"/>
  <c r="I77" i="46"/>
  <c r="J77" i="46" s="1"/>
  <c r="I75" i="46"/>
  <c r="J75" i="46" s="1"/>
  <c r="I74" i="46"/>
  <c r="J74" i="46" s="1"/>
  <c r="I73" i="46"/>
  <c r="J73" i="46" s="1"/>
  <c r="I71" i="46"/>
  <c r="J71" i="46" s="1"/>
  <c r="I70" i="46"/>
  <c r="I69" i="46"/>
  <c r="I67" i="46"/>
  <c r="J67" i="46" s="1"/>
  <c r="I66" i="46"/>
  <c r="J66" i="46" s="1"/>
  <c r="I65" i="46"/>
  <c r="I63" i="46"/>
  <c r="J63" i="46" s="1"/>
  <c r="I62" i="46"/>
  <c r="I61" i="46"/>
  <c r="I59" i="46"/>
  <c r="I58" i="46"/>
  <c r="J58" i="46" s="1"/>
  <c r="I57" i="46"/>
  <c r="J57" i="46" s="1"/>
  <c r="I55" i="46"/>
  <c r="J55" i="46" s="1"/>
  <c r="I54" i="46"/>
  <c r="I53" i="46"/>
  <c r="J53" i="46" s="1"/>
  <c r="I51" i="46"/>
  <c r="I50" i="46"/>
  <c r="I49" i="46"/>
  <c r="J49" i="46" s="1"/>
  <c r="I47" i="46"/>
  <c r="J47" i="46" s="1"/>
  <c r="I46" i="46"/>
  <c r="J46" i="46" s="1"/>
  <c r="I45" i="46"/>
  <c r="I43" i="46"/>
  <c r="J43" i="46" s="1"/>
  <c r="I42" i="46"/>
  <c r="J42" i="46" s="1"/>
  <c r="I41" i="46"/>
  <c r="I39" i="46"/>
  <c r="I38" i="46"/>
  <c r="J38" i="46" s="1"/>
  <c r="I37" i="46"/>
  <c r="I35" i="46"/>
  <c r="J35" i="46" s="1"/>
  <c r="I34" i="46"/>
  <c r="J34" i="46" s="1"/>
  <c r="I33" i="46"/>
  <c r="I31" i="46"/>
  <c r="J31" i="46" s="1"/>
  <c r="I30" i="46"/>
  <c r="I29" i="46"/>
  <c r="J29" i="46" s="1"/>
  <c r="I27" i="46"/>
  <c r="I26" i="46"/>
  <c r="J26" i="46" s="1"/>
  <c r="I25" i="46"/>
  <c r="J25" i="46" s="1"/>
  <c r="I23" i="46"/>
  <c r="J23" i="46" s="1"/>
  <c r="I22" i="46"/>
  <c r="J22" i="46" s="1"/>
  <c r="I21" i="46"/>
  <c r="I19" i="46"/>
  <c r="J19" i="46" s="1"/>
  <c r="I18" i="46"/>
  <c r="J18" i="46" s="1"/>
  <c r="I17" i="46"/>
  <c r="J17" i="46" s="1"/>
  <c r="I15" i="46"/>
  <c r="I14" i="46"/>
  <c r="J14" i="46" s="1"/>
  <c r="I13" i="46"/>
  <c r="I11" i="46"/>
  <c r="J11" i="46" s="1"/>
  <c r="I10" i="46"/>
  <c r="I9" i="46"/>
  <c r="J9" i="46" s="1"/>
  <c r="I7" i="46"/>
  <c r="J7" i="46" s="1"/>
  <c r="I6" i="46"/>
  <c r="J6" i="46" s="1"/>
  <c r="I5" i="46"/>
  <c r="J5" i="46" s="1"/>
  <c r="I135" i="45"/>
  <c r="I134" i="45"/>
  <c r="J134" i="45" s="1"/>
  <c r="I133" i="45"/>
  <c r="I131" i="45"/>
  <c r="J131" i="45" s="1"/>
  <c r="I130" i="45"/>
  <c r="J130" i="45" s="1"/>
  <c r="I129" i="45"/>
  <c r="J129" i="45" s="1"/>
  <c r="I127" i="45"/>
  <c r="J127" i="45" s="1"/>
  <c r="I126" i="45"/>
  <c r="J126" i="45" s="1"/>
  <c r="I125" i="45"/>
  <c r="I123" i="45"/>
  <c r="J123" i="45" s="1"/>
  <c r="I122" i="45"/>
  <c r="J122" i="45" s="1"/>
  <c r="I121" i="45"/>
  <c r="I119" i="45"/>
  <c r="J119" i="45" s="1"/>
  <c r="I118" i="45"/>
  <c r="J118" i="45" s="1"/>
  <c r="I117" i="45"/>
  <c r="I115" i="45"/>
  <c r="J115" i="45" s="1"/>
  <c r="I114" i="45"/>
  <c r="I113" i="45"/>
  <c r="I111" i="45"/>
  <c r="J111" i="45" s="1"/>
  <c r="I110" i="45"/>
  <c r="I109" i="45"/>
  <c r="J109" i="45" s="1"/>
  <c r="I107" i="45"/>
  <c r="I106" i="45"/>
  <c r="I105" i="45"/>
  <c r="J105" i="45" s="1"/>
  <c r="I103" i="45"/>
  <c r="I102" i="45"/>
  <c r="J102" i="45" s="1"/>
  <c r="I101" i="45"/>
  <c r="I99" i="45"/>
  <c r="J99" i="45" s="1"/>
  <c r="I98" i="45"/>
  <c r="J98" i="45" s="1"/>
  <c r="I97" i="45"/>
  <c r="J97" i="45" s="1"/>
  <c r="I95" i="45"/>
  <c r="I94" i="45"/>
  <c r="J94" i="45" s="1"/>
  <c r="I93" i="45"/>
  <c r="J93" i="45" s="1"/>
  <c r="I91" i="45"/>
  <c r="J91" i="45" s="1"/>
  <c r="I90" i="45"/>
  <c r="I89" i="45"/>
  <c r="I87" i="45"/>
  <c r="J87" i="45" s="1"/>
  <c r="I86" i="45"/>
  <c r="J86" i="45" s="1"/>
  <c r="I85" i="45"/>
  <c r="I83" i="45"/>
  <c r="J83" i="45" s="1"/>
  <c r="I82" i="45"/>
  <c r="I81" i="45"/>
  <c r="I79" i="45"/>
  <c r="J79" i="45" s="1"/>
  <c r="I78" i="45"/>
  <c r="I77" i="45"/>
  <c r="J77" i="45" s="1"/>
  <c r="I75" i="45"/>
  <c r="J75" i="45" s="1"/>
  <c r="I74" i="45"/>
  <c r="I73" i="45"/>
  <c r="J73" i="45" s="1"/>
  <c r="I71" i="45"/>
  <c r="I70" i="45"/>
  <c r="I69" i="45"/>
  <c r="J69" i="45" s="1"/>
  <c r="I67" i="45"/>
  <c r="J67" i="45" s="1"/>
  <c r="I66" i="45"/>
  <c r="J66" i="45" s="1"/>
  <c r="I65" i="45"/>
  <c r="J65" i="45" s="1"/>
  <c r="I63" i="45"/>
  <c r="I62" i="45"/>
  <c r="I61" i="45"/>
  <c r="I59" i="45"/>
  <c r="J59" i="45" s="1"/>
  <c r="I58" i="45"/>
  <c r="J58" i="45" s="1"/>
  <c r="I57" i="45"/>
  <c r="I55" i="45"/>
  <c r="J55" i="45" s="1"/>
  <c r="I54" i="45"/>
  <c r="J54" i="45" s="1"/>
  <c r="I53" i="45"/>
  <c r="I51" i="45"/>
  <c r="J51" i="45" s="1"/>
  <c r="I50" i="45"/>
  <c r="I49" i="45"/>
  <c r="I47" i="45"/>
  <c r="J47" i="45" s="1"/>
  <c r="I46" i="45"/>
  <c r="I45" i="45"/>
  <c r="J45" i="45" s="1"/>
  <c r="I43" i="45"/>
  <c r="J43" i="45" s="1"/>
  <c r="I42" i="45"/>
  <c r="J42" i="45" s="1"/>
  <c r="I41" i="45"/>
  <c r="I39" i="45"/>
  <c r="J39" i="45" s="1"/>
  <c r="I38" i="45"/>
  <c r="I37" i="45"/>
  <c r="I35" i="45"/>
  <c r="J35" i="45" s="1"/>
  <c r="I34" i="45"/>
  <c r="J34" i="45" s="1"/>
  <c r="I33" i="45"/>
  <c r="J33" i="45" s="1"/>
  <c r="I31" i="45"/>
  <c r="J31" i="45" s="1"/>
  <c r="I30" i="45"/>
  <c r="J30" i="45" s="1"/>
  <c r="I29" i="45"/>
  <c r="J29" i="45" s="1"/>
  <c r="I27" i="45"/>
  <c r="J27" i="45" s="1"/>
  <c r="I26" i="45"/>
  <c r="I25" i="45"/>
  <c r="I23" i="45"/>
  <c r="J23" i="45" s="1"/>
  <c r="I22" i="45"/>
  <c r="J22" i="45" s="1"/>
  <c r="I21" i="45"/>
  <c r="I19" i="45"/>
  <c r="I18" i="45"/>
  <c r="J18" i="45" s="1"/>
  <c r="I17" i="45"/>
  <c r="I15" i="45"/>
  <c r="I14" i="45"/>
  <c r="I13" i="45"/>
  <c r="J13" i="45" s="1"/>
  <c r="I11" i="45"/>
  <c r="J11" i="45" s="1"/>
  <c r="I10" i="45"/>
  <c r="J10" i="45" s="1"/>
  <c r="I9" i="45"/>
  <c r="I7" i="45"/>
  <c r="J7" i="45" s="1"/>
  <c r="I6" i="45"/>
  <c r="J6" i="45" s="1"/>
  <c r="I5" i="45"/>
  <c r="J5" i="45" s="1"/>
  <c r="I141" i="44"/>
  <c r="J141" i="44" s="1"/>
  <c r="I140" i="44"/>
  <c r="I139" i="44"/>
  <c r="I138" i="44"/>
  <c r="J138" i="44" s="1"/>
  <c r="I137" i="44"/>
  <c r="J137" i="44" s="1"/>
  <c r="I135" i="44"/>
  <c r="J135" i="44" s="1"/>
  <c r="I134" i="44"/>
  <c r="J134" i="44" s="1"/>
  <c r="I133" i="44"/>
  <c r="J133" i="44" s="1"/>
  <c r="I132" i="44"/>
  <c r="J132" i="44" s="1"/>
  <c r="I131" i="44"/>
  <c r="J131" i="44" s="1"/>
  <c r="I129" i="44"/>
  <c r="J129" i="44" s="1"/>
  <c r="I128" i="44"/>
  <c r="J128" i="44" s="1"/>
  <c r="I127" i="44"/>
  <c r="J127" i="44" s="1"/>
  <c r="I126" i="44"/>
  <c r="J126" i="44" s="1"/>
  <c r="I125" i="44"/>
  <c r="J125" i="44" s="1"/>
  <c r="I123" i="44"/>
  <c r="J123" i="44" s="1"/>
  <c r="I122" i="44"/>
  <c r="J122" i="44" s="1"/>
  <c r="I121" i="44"/>
  <c r="J121" i="44" s="1"/>
  <c r="I120" i="44"/>
  <c r="J120" i="44" s="1"/>
  <c r="I119" i="44"/>
  <c r="J119" i="44" s="1"/>
  <c r="I117" i="44"/>
  <c r="I116" i="44"/>
  <c r="J116" i="44" s="1"/>
  <c r="I115" i="44"/>
  <c r="J115" i="44" s="1"/>
  <c r="I114" i="44"/>
  <c r="J114" i="44" s="1"/>
  <c r="I113" i="44"/>
  <c r="J113" i="44" s="1"/>
  <c r="I111" i="44"/>
  <c r="J111" i="44" s="1"/>
  <c r="I110" i="44"/>
  <c r="J110" i="44" s="1"/>
  <c r="I109" i="44"/>
  <c r="J109" i="44" s="1"/>
  <c r="I108" i="44"/>
  <c r="I107" i="44"/>
  <c r="J107" i="44" s="1"/>
  <c r="I105" i="44"/>
  <c r="J105" i="44" s="1"/>
  <c r="I104" i="44"/>
  <c r="J104" i="44" s="1"/>
  <c r="I103" i="44"/>
  <c r="J103" i="44" s="1"/>
  <c r="I102" i="44"/>
  <c r="J102" i="44" s="1"/>
  <c r="I101" i="44"/>
  <c r="J101" i="44" s="1"/>
  <c r="I99" i="44"/>
  <c r="J99" i="44" s="1"/>
  <c r="I98" i="44"/>
  <c r="J98" i="44" s="1"/>
  <c r="I97" i="44"/>
  <c r="J97" i="44" s="1"/>
  <c r="I96" i="44"/>
  <c r="J96" i="44" s="1"/>
  <c r="I95" i="44"/>
  <c r="J95" i="44" s="1"/>
  <c r="I93" i="44"/>
  <c r="J93" i="44" s="1"/>
  <c r="I92" i="44"/>
  <c r="J92" i="44" s="1"/>
  <c r="I91" i="44"/>
  <c r="J91" i="44" s="1"/>
  <c r="I90" i="44"/>
  <c r="J90" i="44" s="1"/>
  <c r="I89" i="44"/>
  <c r="I87" i="44"/>
  <c r="J87" i="44" s="1"/>
  <c r="I86" i="44"/>
  <c r="J86" i="44" s="1"/>
  <c r="I85" i="44"/>
  <c r="J85" i="44" s="1"/>
  <c r="I84" i="44"/>
  <c r="J84" i="44" s="1"/>
  <c r="I83" i="44"/>
  <c r="J83" i="44" s="1"/>
  <c r="I81" i="44"/>
  <c r="J81" i="44" s="1"/>
  <c r="I80" i="44"/>
  <c r="I79" i="44"/>
  <c r="J79" i="44" s="1"/>
  <c r="I78" i="44"/>
  <c r="J78" i="44" s="1"/>
  <c r="I77" i="44"/>
  <c r="J77" i="44" s="1"/>
  <c r="I75" i="44"/>
  <c r="J75" i="44" s="1"/>
  <c r="I74" i="44"/>
  <c r="J74" i="44" s="1"/>
  <c r="I73" i="44"/>
  <c r="J73" i="44" s="1"/>
  <c r="I72" i="44"/>
  <c r="J72" i="44" s="1"/>
  <c r="I71" i="44"/>
  <c r="I69" i="44"/>
  <c r="I68" i="44"/>
  <c r="J68" i="44" s="1"/>
  <c r="I67" i="44"/>
  <c r="J67" i="44" s="1"/>
  <c r="I66" i="44"/>
  <c r="J66" i="44" s="1"/>
  <c r="I65" i="44"/>
  <c r="J65" i="44" s="1"/>
  <c r="I63" i="44"/>
  <c r="J63" i="44" s="1"/>
  <c r="I62" i="44"/>
  <c r="J62" i="44" s="1"/>
  <c r="I61" i="44"/>
  <c r="J61" i="44" s="1"/>
  <c r="I60" i="44"/>
  <c r="I59" i="44"/>
  <c r="J59" i="44" s="1"/>
  <c r="I57" i="44"/>
  <c r="J57" i="44" s="1"/>
  <c r="I56" i="44"/>
  <c r="J56" i="44" s="1"/>
  <c r="I55" i="44"/>
  <c r="J55" i="44" s="1"/>
  <c r="I54" i="44"/>
  <c r="J54" i="44" s="1"/>
  <c r="I53" i="44"/>
  <c r="J53" i="44" s="1"/>
  <c r="I51" i="44"/>
  <c r="J51" i="44" s="1"/>
  <c r="I50" i="44"/>
  <c r="I49" i="44"/>
  <c r="J49" i="44" s="1"/>
  <c r="I48" i="44"/>
  <c r="J48" i="44" s="1"/>
  <c r="I47" i="44"/>
  <c r="J47" i="44" s="1"/>
  <c r="I45" i="44"/>
  <c r="J45" i="44" s="1"/>
  <c r="I44" i="44"/>
  <c r="J44" i="44" s="1"/>
  <c r="I43" i="44"/>
  <c r="J43" i="44" s="1"/>
  <c r="I42" i="44"/>
  <c r="I41" i="44"/>
  <c r="I39" i="44"/>
  <c r="J39" i="44" s="1"/>
  <c r="I38" i="44"/>
  <c r="J38" i="44" s="1"/>
  <c r="I37" i="44"/>
  <c r="J37" i="44" s="1"/>
  <c r="I36" i="44"/>
  <c r="J36" i="44" s="1"/>
  <c r="I35" i="44"/>
  <c r="J35" i="44" s="1"/>
  <c r="I33" i="44"/>
  <c r="J33" i="44" s="1"/>
  <c r="I32" i="44"/>
  <c r="J32" i="44" s="1"/>
  <c r="I31" i="44"/>
  <c r="J31" i="44" s="1"/>
  <c r="I30" i="44"/>
  <c r="J30" i="44" s="1"/>
  <c r="I29" i="44"/>
  <c r="J29" i="44" s="1"/>
  <c r="I21" i="44"/>
  <c r="J21" i="44" s="1"/>
  <c r="I20" i="44"/>
  <c r="J20" i="44" s="1"/>
  <c r="I19" i="44"/>
  <c r="J19" i="44" s="1"/>
  <c r="I18" i="44"/>
  <c r="J18" i="44" s="1"/>
  <c r="I17" i="44"/>
  <c r="J17" i="44" s="1"/>
  <c r="I15" i="44"/>
  <c r="J15" i="44" s="1"/>
  <c r="I14" i="44"/>
  <c r="J14" i="44" s="1"/>
  <c r="I13" i="44"/>
  <c r="J13" i="44" s="1"/>
  <c r="I12" i="44"/>
  <c r="J12" i="44" s="1"/>
  <c r="I11" i="44"/>
  <c r="J11" i="44" s="1"/>
  <c r="I9" i="44"/>
  <c r="J9" i="44" s="1"/>
  <c r="I8" i="44"/>
  <c r="J8" i="44" s="1"/>
  <c r="I7" i="44"/>
  <c r="J7" i="44" s="1"/>
  <c r="I6" i="44"/>
  <c r="I5" i="44"/>
  <c r="J5" i="44" s="1"/>
  <c r="I195" i="43"/>
  <c r="J195" i="43" s="1"/>
  <c r="I194" i="43"/>
  <c r="I193" i="43"/>
  <c r="J193" i="43" s="1"/>
  <c r="I192" i="43"/>
  <c r="J192" i="43" s="1"/>
  <c r="I191" i="43"/>
  <c r="J191" i="43" s="1"/>
  <c r="I189" i="43"/>
  <c r="J189" i="43" s="1"/>
  <c r="I188" i="43"/>
  <c r="I187" i="43"/>
  <c r="J187" i="43" s="1"/>
  <c r="I186" i="43"/>
  <c r="I185" i="43"/>
  <c r="J185" i="43" s="1"/>
  <c r="I183" i="43"/>
  <c r="I182" i="43"/>
  <c r="J182" i="43" s="1"/>
  <c r="I181" i="43"/>
  <c r="I180" i="43"/>
  <c r="J180" i="43" s="1"/>
  <c r="I179" i="43"/>
  <c r="J179" i="43" s="1"/>
  <c r="I177" i="43"/>
  <c r="J177" i="43" s="1"/>
  <c r="I176" i="43"/>
  <c r="I175" i="43"/>
  <c r="J175" i="43" s="1"/>
  <c r="I174" i="43"/>
  <c r="I173" i="43"/>
  <c r="J173" i="43" s="1"/>
  <c r="I171" i="43"/>
  <c r="I170" i="43"/>
  <c r="J170" i="43" s="1"/>
  <c r="I169" i="43"/>
  <c r="J169" i="43" s="1"/>
  <c r="I168" i="43"/>
  <c r="I167" i="43"/>
  <c r="J167" i="43" s="1"/>
  <c r="I165" i="43"/>
  <c r="J165" i="43" s="1"/>
  <c r="I164" i="43"/>
  <c r="I163" i="43"/>
  <c r="J163" i="43" s="1"/>
  <c r="I162" i="43"/>
  <c r="J162" i="43" s="1"/>
  <c r="I161" i="43"/>
  <c r="I159" i="43"/>
  <c r="I158" i="43"/>
  <c r="I157" i="43"/>
  <c r="I156" i="43"/>
  <c r="J156" i="43" s="1"/>
  <c r="I155" i="43"/>
  <c r="I153" i="43"/>
  <c r="J153" i="43" s="1"/>
  <c r="I152" i="43"/>
  <c r="J152" i="43" s="1"/>
  <c r="I151" i="43"/>
  <c r="I150" i="43"/>
  <c r="I149" i="43"/>
  <c r="I147" i="43"/>
  <c r="I146" i="43"/>
  <c r="J146" i="43" s="1"/>
  <c r="I145" i="43"/>
  <c r="I144" i="43"/>
  <c r="J144" i="43" s="1"/>
  <c r="I143" i="43"/>
  <c r="J143" i="43" s="1"/>
  <c r="I141" i="43"/>
  <c r="J141" i="43" s="1"/>
  <c r="I140" i="43"/>
  <c r="I139" i="43"/>
  <c r="J139" i="43" s="1"/>
  <c r="I138" i="43"/>
  <c r="I137" i="43"/>
  <c r="J137" i="43" s="1"/>
  <c r="I135" i="43"/>
  <c r="I134" i="43"/>
  <c r="J134" i="43" s="1"/>
  <c r="I133" i="43"/>
  <c r="I132" i="43"/>
  <c r="J132" i="43" s="1"/>
  <c r="I131" i="43"/>
  <c r="I129" i="43"/>
  <c r="J129" i="43" s="1"/>
  <c r="I128" i="43"/>
  <c r="I127" i="43"/>
  <c r="J127" i="43" s="1"/>
  <c r="I126" i="43"/>
  <c r="J126" i="43" s="1"/>
  <c r="I125" i="43"/>
  <c r="J125" i="43" s="1"/>
  <c r="I123" i="43"/>
  <c r="I122" i="43"/>
  <c r="J122" i="43" s="1"/>
  <c r="I121" i="43"/>
  <c r="I120" i="43"/>
  <c r="I119" i="43"/>
  <c r="J119" i="43" s="1"/>
  <c r="I117" i="43"/>
  <c r="I116" i="43"/>
  <c r="I115" i="43"/>
  <c r="J115" i="43" s="1"/>
  <c r="I114" i="43"/>
  <c r="J114" i="43" s="1"/>
  <c r="I113" i="43"/>
  <c r="J113" i="43" s="1"/>
  <c r="I111" i="43"/>
  <c r="I110" i="43"/>
  <c r="I109" i="43"/>
  <c r="I108" i="43"/>
  <c r="I107" i="43"/>
  <c r="I105" i="43"/>
  <c r="J105" i="43" s="1"/>
  <c r="I104" i="43"/>
  <c r="I103" i="43"/>
  <c r="J103" i="43" s="1"/>
  <c r="I102" i="43"/>
  <c r="I101" i="43"/>
  <c r="J101" i="43" s="1"/>
  <c r="I99" i="43"/>
  <c r="I98" i="43"/>
  <c r="I97" i="43"/>
  <c r="J97" i="43" s="1"/>
  <c r="I96" i="43"/>
  <c r="J96" i="43" s="1"/>
  <c r="I95" i="43"/>
  <c r="J95" i="43" s="1"/>
  <c r="I93" i="43"/>
  <c r="J93" i="43" s="1"/>
  <c r="I92" i="43"/>
  <c r="J92" i="43" s="1"/>
  <c r="I91" i="43"/>
  <c r="I90" i="43"/>
  <c r="I89" i="43"/>
  <c r="I87" i="43"/>
  <c r="I86" i="43"/>
  <c r="J86" i="43" s="1"/>
  <c r="I85" i="43"/>
  <c r="I84" i="43"/>
  <c r="J84" i="43" s="1"/>
  <c r="I83" i="43"/>
  <c r="J83" i="43" s="1"/>
  <c r="I81" i="43"/>
  <c r="J81" i="43" s="1"/>
  <c r="I80" i="43"/>
  <c r="I79" i="43"/>
  <c r="J79" i="43" s="1"/>
  <c r="I78" i="43"/>
  <c r="J78" i="43" s="1"/>
  <c r="I77" i="43"/>
  <c r="J77" i="43" s="1"/>
  <c r="I75" i="43"/>
  <c r="I74" i="43"/>
  <c r="I73" i="43"/>
  <c r="J73" i="43" s="1"/>
  <c r="I72" i="43"/>
  <c r="J72" i="43" s="1"/>
  <c r="I71" i="43"/>
  <c r="J71" i="43" s="1"/>
  <c r="I69" i="43"/>
  <c r="J69" i="43" s="1"/>
  <c r="I68" i="43"/>
  <c r="I67" i="43"/>
  <c r="J67" i="43" s="1"/>
  <c r="I66" i="43"/>
  <c r="J66" i="43" s="1"/>
  <c r="I65" i="43"/>
  <c r="J65" i="43" s="1"/>
  <c r="I63" i="43"/>
  <c r="I62" i="43"/>
  <c r="I61" i="43"/>
  <c r="I60" i="43"/>
  <c r="I59" i="43"/>
  <c r="I57" i="43"/>
  <c r="J57" i="43" s="1"/>
  <c r="I56" i="43"/>
  <c r="I55" i="43"/>
  <c r="J55" i="43" s="1"/>
  <c r="I54" i="43"/>
  <c r="I53" i="43"/>
  <c r="J53" i="43" s="1"/>
  <c r="I51" i="43"/>
  <c r="J51" i="43" s="1"/>
  <c r="I50" i="43"/>
  <c r="J50" i="43" s="1"/>
  <c r="I49" i="43"/>
  <c r="I48" i="43"/>
  <c r="J48" i="43" s="1"/>
  <c r="I47" i="43"/>
  <c r="J47" i="43" s="1"/>
  <c r="I45" i="43"/>
  <c r="J45" i="43" s="1"/>
  <c r="I44" i="43"/>
  <c r="I43" i="43"/>
  <c r="J43" i="43" s="1"/>
  <c r="I42" i="43"/>
  <c r="I41" i="43"/>
  <c r="J41" i="43" s="1"/>
  <c r="I39" i="43"/>
  <c r="I38" i="43"/>
  <c r="J38" i="43" s="1"/>
  <c r="I37" i="43"/>
  <c r="I36" i="43"/>
  <c r="J36" i="43" s="1"/>
  <c r="I35" i="43"/>
  <c r="I33" i="43"/>
  <c r="J33" i="43" s="1"/>
  <c r="I32" i="43"/>
  <c r="I31" i="43"/>
  <c r="J31" i="43" s="1"/>
  <c r="I30" i="43"/>
  <c r="J30" i="43" s="1"/>
  <c r="I29" i="43"/>
  <c r="J29" i="43" s="1"/>
  <c r="I27" i="43"/>
  <c r="J27" i="43" s="1"/>
  <c r="I26" i="43"/>
  <c r="J26" i="43" s="1"/>
  <c r="I25" i="43"/>
  <c r="I24" i="43"/>
  <c r="I23" i="43"/>
  <c r="J23" i="43" s="1"/>
  <c r="I21" i="43"/>
  <c r="J21" i="43" s="1"/>
  <c r="I20" i="43"/>
  <c r="I19" i="43"/>
  <c r="I18" i="43"/>
  <c r="J18" i="43" s="1"/>
  <c r="I17" i="43"/>
  <c r="J17" i="43" s="1"/>
  <c r="I15" i="43"/>
  <c r="I14" i="43"/>
  <c r="I13" i="43"/>
  <c r="J13" i="43" s="1"/>
  <c r="I12" i="43"/>
  <c r="I11" i="43"/>
  <c r="I9" i="43"/>
  <c r="J9" i="43" s="1"/>
  <c r="I8" i="43"/>
  <c r="I7" i="43"/>
  <c r="J7" i="43" s="1"/>
  <c r="I6" i="43"/>
  <c r="J6" i="43" s="1"/>
  <c r="I5" i="43"/>
  <c r="J5" i="43" s="1"/>
  <c r="J91" i="46"/>
  <c r="J86" i="46"/>
  <c r="J85" i="46"/>
  <c r="J79" i="46"/>
  <c r="J78" i="46"/>
  <c r="J70" i="46"/>
  <c r="J69" i="46"/>
  <c r="J65" i="46"/>
  <c r="J62" i="46"/>
  <c r="J61" i="46"/>
  <c r="J59" i="46"/>
  <c r="J54" i="46"/>
  <c r="J51" i="46"/>
  <c r="J50" i="46"/>
  <c r="J45" i="46"/>
  <c r="J41" i="46"/>
  <c r="J39" i="46"/>
  <c r="J37" i="46"/>
  <c r="J33" i="46"/>
  <c r="J30" i="46"/>
  <c r="J27" i="46"/>
  <c r="J21" i="46"/>
  <c r="J15" i="46"/>
  <c r="J13" i="46"/>
  <c r="J10" i="46"/>
  <c r="J135" i="45"/>
  <c r="J133" i="45"/>
  <c r="J125" i="45"/>
  <c r="J121" i="45"/>
  <c r="J117" i="45"/>
  <c r="J114" i="45"/>
  <c r="J113" i="45"/>
  <c r="J110" i="45"/>
  <c r="J107" i="45"/>
  <c r="J106" i="45"/>
  <c r="J103" i="45"/>
  <c r="J101" i="45"/>
  <c r="J95" i="45"/>
  <c r="J90" i="45"/>
  <c r="J89" i="45"/>
  <c r="J85" i="45"/>
  <c r="J82" i="45"/>
  <c r="J81" i="45"/>
  <c r="J78" i="45"/>
  <c r="J74" i="45"/>
  <c r="J71" i="45"/>
  <c r="J70" i="45"/>
  <c r="J63" i="45"/>
  <c r="J62" i="45"/>
  <c r="J61" i="45"/>
  <c r="J57" i="45"/>
  <c r="J53" i="45"/>
  <c r="J50" i="45"/>
  <c r="J49" i="45"/>
  <c r="J46" i="45"/>
  <c r="J41" i="45"/>
  <c r="J38" i="45"/>
  <c r="J37" i="45"/>
  <c r="J26" i="45"/>
  <c r="J25" i="45"/>
  <c r="J21" i="45"/>
  <c r="J19" i="45"/>
  <c r="J17" i="45"/>
  <c r="J15" i="45"/>
  <c r="J14" i="45"/>
  <c r="J9" i="45"/>
  <c r="J140" i="44"/>
  <c r="J139" i="44"/>
  <c r="J117" i="44"/>
  <c r="J108" i="44"/>
  <c r="J89" i="44"/>
  <c r="J80" i="44"/>
  <c r="J71" i="44"/>
  <c r="J69" i="44"/>
  <c r="J60" i="44"/>
  <c r="J50" i="44"/>
  <c r="J42" i="44"/>
  <c r="J41" i="44"/>
  <c r="J6" i="44"/>
  <c r="J194" i="43"/>
  <c r="J188" i="43"/>
  <c r="J186" i="43"/>
  <c r="J183" i="43"/>
  <c r="J181" i="43"/>
  <c r="J176" i="43"/>
  <c r="J174" i="43"/>
  <c r="J171" i="43"/>
  <c r="J168" i="43"/>
  <c r="J164" i="43"/>
  <c r="J161" i="43"/>
  <c r="J159" i="43"/>
  <c r="J158" i="43"/>
  <c r="J157" i="43"/>
  <c r="J155" i="43"/>
  <c r="J151" i="43"/>
  <c r="J150" i="43"/>
  <c r="J149" i="43"/>
  <c r="J147" i="43"/>
  <c r="J145" i="43"/>
  <c r="J140" i="43"/>
  <c r="J138" i="43"/>
  <c r="J135" i="43"/>
  <c r="J133" i="43"/>
  <c r="J131" i="43"/>
  <c r="J128" i="43"/>
  <c r="J123" i="43"/>
  <c r="J121" i="43"/>
  <c r="J120" i="43"/>
  <c r="J117" i="43"/>
  <c r="J116" i="43"/>
  <c r="J111" i="43"/>
  <c r="J110" i="43"/>
  <c r="J109" i="43"/>
  <c r="J108" i="43"/>
  <c r="J107" i="43"/>
  <c r="J104" i="43"/>
  <c r="J102" i="43"/>
  <c r="J99" i="43"/>
  <c r="J98" i="43"/>
  <c r="J91" i="43"/>
  <c r="J90" i="43"/>
  <c r="J89" i="43"/>
  <c r="J87" i="43"/>
  <c r="J85" i="43"/>
  <c r="J80" i="43"/>
  <c r="J75" i="43"/>
  <c r="J74" i="43"/>
  <c r="J68" i="43"/>
  <c r="J63" i="43"/>
  <c r="J62" i="43"/>
  <c r="J61" i="43"/>
  <c r="J60" i="43"/>
  <c r="J59" i="43"/>
  <c r="J56" i="43"/>
  <c r="J54" i="43"/>
  <c r="J49" i="43"/>
  <c r="J44" i="43"/>
  <c r="J42" i="43"/>
  <c r="J39" i="43"/>
  <c r="J37" i="43"/>
  <c r="J35" i="43"/>
  <c r="J32" i="43"/>
  <c r="J25" i="43"/>
  <c r="J24" i="43"/>
  <c r="J20" i="43"/>
  <c r="J19" i="43"/>
  <c r="J15" i="43"/>
  <c r="J14" i="43"/>
  <c r="J12" i="43"/>
  <c r="J11" i="43"/>
  <c r="J8" i="43"/>
  <c r="J32" i="46" l="1"/>
  <c r="N46" i="42" s="1"/>
  <c r="J60" i="46"/>
  <c r="N53" i="42" s="1"/>
  <c r="J80" i="46"/>
  <c r="N58" i="42" s="1"/>
  <c r="J36" i="46"/>
  <c r="N47" i="42" s="1"/>
  <c r="J40" i="46"/>
  <c r="N48" i="42" s="1"/>
  <c r="J12" i="46"/>
  <c r="N41" i="42" s="1"/>
  <c r="P41" i="42" s="1"/>
  <c r="J24" i="46"/>
  <c r="N44" i="42" s="1"/>
  <c r="J92" i="46"/>
  <c r="N61" i="42" s="1"/>
  <c r="J88" i="46"/>
  <c r="N60" i="42" s="1"/>
  <c r="J72" i="46"/>
  <c r="N56" i="42" s="1"/>
  <c r="J84" i="46"/>
  <c r="N59" i="42" s="1"/>
  <c r="J76" i="46"/>
  <c r="N57" i="42" s="1"/>
  <c r="J64" i="46"/>
  <c r="N54" i="42" s="1"/>
  <c r="J68" i="46"/>
  <c r="N55" i="42" s="1"/>
  <c r="J52" i="46"/>
  <c r="N51" i="42" s="1"/>
  <c r="J44" i="46"/>
  <c r="N49" i="42" s="1"/>
  <c r="J20" i="46"/>
  <c r="N43" i="42" s="1"/>
  <c r="J16" i="45"/>
  <c r="F42" i="42" s="1"/>
  <c r="J28" i="45"/>
  <c r="F45" i="42" s="1"/>
  <c r="J64" i="45"/>
  <c r="F54" i="42" s="1"/>
  <c r="J88" i="45"/>
  <c r="F60" i="42" s="1"/>
  <c r="J32" i="45"/>
  <c r="F46" i="42" s="1"/>
  <c r="J120" i="45"/>
  <c r="F68" i="42" s="1"/>
  <c r="J100" i="45"/>
  <c r="F63" i="42" s="1"/>
  <c r="J116" i="45"/>
  <c r="F67" i="42" s="1"/>
  <c r="J84" i="45"/>
  <c r="F59" i="42" s="1"/>
  <c r="J76" i="45"/>
  <c r="F57" i="42" s="1"/>
  <c r="J60" i="45"/>
  <c r="F53" i="42" s="1"/>
  <c r="J36" i="45"/>
  <c r="F47" i="42" s="1"/>
  <c r="J70" i="44"/>
  <c r="N15" i="42" s="1"/>
  <c r="P15" i="42" s="1"/>
  <c r="J142" i="44"/>
  <c r="N27" i="42" s="1"/>
  <c r="P27" i="42" s="1"/>
  <c r="J94" i="44"/>
  <c r="N19" i="42" s="1"/>
  <c r="P19" i="42" s="1"/>
  <c r="J118" i="44"/>
  <c r="N23" i="42" s="1"/>
  <c r="P23" i="42" s="1"/>
  <c r="J82" i="44"/>
  <c r="N17" i="42" s="1"/>
  <c r="P17" i="42" s="1"/>
  <c r="J46" i="44"/>
  <c r="N11" i="42" s="1"/>
  <c r="P11" i="42" s="1"/>
  <c r="J22" i="44"/>
  <c r="N7" i="42" s="1"/>
  <c r="J16" i="44"/>
  <c r="N6" i="42" s="1"/>
  <c r="J16" i="43"/>
  <c r="F6" i="42" s="1"/>
  <c r="J64" i="43"/>
  <c r="F14" i="42" s="1"/>
  <c r="J190" i="43"/>
  <c r="F35" i="42" s="1"/>
  <c r="J112" i="43"/>
  <c r="F22" i="42" s="1"/>
  <c r="J12" i="45"/>
  <c r="F41" i="42" s="1"/>
  <c r="J96" i="45"/>
  <c r="F62" i="42" s="1"/>
  <c r="J128" i="45"/>
  <c r="F70" i="42" s="1"/>
  <c r="J24" i="45"/>
  <c r="F44" i="42" s="1"/>
  <c r="J44" i="45"/>
  <c r="F49" i="42" s="1"/>
  <c r="J56" i="45"/>
  <c r="F52" i="42" s="1"/>
  <c r="J108" i="45"/>
  <c r="F65" i="42" s="1"/>
  <c r="J132" i="45"/>
  <c r="F71" i="42" s="1"/>
  <c r="J72" i="45"/>
  <c r="F56" i="42" s="1"/>
  <c r="J92" i="45"/>
  <c r="F61" i="42" s="1"/>
  <c r="J124" i="45"/>
  <c r="F69" i="42" s="1"/>
  <c r="J68" i="45"/>
  <c r="F55" i="42" s="1"/>
  <c r="J52" i="45"/>
  <c r="F51" i="42" s="1"/>
  <c r="J136" i="45"/>
  <c r="F72" i="42" s="1"/>
  <c r="J196" i="43"/>
  <c r="F36" i="42" s="1"/>
  <c r="J94" i="43"/>
  <c r="F19" i="42" s="1"/>
  <c r="J124" i="43"/>
  <c r="F24" i="42" s="1"/>
  <c r="J148" i="43"/>
  <c r="F28" i="42" s="1"/>
  <c r="J40" i="43"/>
  <c r="F10" i="42" s="1"/>
  <c r="J88" i="43"/>
  <c r="F18" i="42" s="1"/>
  <c r="J70" i="43"/>
  <c r="F15" i="42" s="1"/>
  <c r="J16" i="46"/>
  <c r="N42" i="42" s="1"/>
  <c r="J28" i="46"/>
  <c r="N45" i="42" s="1"/>
  <c r="J56" i="46"/>
  <c r="N52" i="42" s="1"/>
  <c r="J8" i="46"/>
  <c r="N40" i="42" s="1"/>
  <c r="J48" i="46"/>
  <c r="N50" i="42" s="1"/>
  <c r="J34" i="44"/>
  <c r="N9" i="42" s="1"/>
  <c r="P9" i="42" s="1"/>
  <c r="J88" i="44"/>
  <c r="N18" i="42" s="1"/>
  <c r="P18" i="42" s="1"/>
  <c r="J100" i="44"/>
  <c r="N20" i="42" s="1"/>
  <c r="P20" i="42" s="1"/>
  <c r="J136" i="44"/>
  <c r="N26" i="42" s="1"/>
  <c r="P26" i="42" s="1"/>
  <c r="J64" i="44"/>
  <c r="N14" i="42" s="1"/>
  <c r="P14" i="42" s="1"/>
  <c r="J76" i="44"/>
  <c r="N16" i="42" s="1"/>
  <c r="P16" i="42" s="1"/>
  <c r="J130" i="44"/>
  <c r="N25" i="42" s="1"/>
  <c r="P25" i="42" s="1"/>
  <c r="J112" i="44"/>
  <c r="N22" i="42" s="1"/>
  <c r="P22" i="42" s="1"/>
  <c r="J124" i="44"/>
  <c r="N24" i="42" s="1"/>
  <c r="P24" i="42" s="1"/>
  <c r="J58" i="44"/>
  <c r="N13" i="42" s="1"/>
  <c r="P13" i="42" s="1"/>
  <c r="J10" i="44"/>
  <c r="N5" i="42" s="1"/>
  <c r="J40" i="44"/>
  <c r="N10" i="42" s="1"/>
  <c r="P10" i="42" s="1"/>
  <c r="J52" i="44"/>
  <c r="N12" i="42" s="1"/>
  <c r="P12" i="42" s="1"/>
  <c r="J106" i="44"/>
  <c r="N21" i="42" s="1"/>
  <c r="P21" i="42" s="1"/>
  <c r="J80" i="45"/>
  <c r="F58" i="42" s="1"/>
  <c r="J8" i="45"/>
  <c r="F40" i="42" s="1"/>
  <c r="J20" i="45"/>
  <c r="F43" i="42" s="1"/>
  <c r="J48" i="45"/>
  <c r="F50" i="42" s="1"/>
  <c r="J112" i="45"/>
  <c r="F66" i="42" s="1"/>
  <c r="J40" i="45"/>
  <c r="F48" i="42" s="1"/>
  <c r="J104" i="45"/>
  <c r="F64" i="42" s="1"/>
  <c r="J22" i="43"/>
  <c r="F7" i="42" s="1"/>
  <c r="J76" i="43"/>
  <c r="F16" i="42" s="1"/>
  <c r="J82" i="43"/>
  <c r="F17" i="42" s="1"/>
  <c r="J142" i="43"/>
  <c r="F27" i="42" s="1"/>
  <c r="J160" i="43"/>
  <c r="F30" i="42" s="1"/>
  <c r="J10" i="43"/>
  <c r="F5" i="42" s="1"/>
  <c r="J130" i="43"/>
  <c r="F25" i="42" s="1"/>
  <c r="J178" i="43"/>
  <c r="F33" i="42" s="1"/>
  <c r="J52" i="43"/>
  <c r="F12" i="42" s="1"/>
  <c r="J58" i="43"/>
  <c r="F13" i="42" s="1"/>
  <c r="J172" i="43"/>
  <c r="F32" i="42" s="1"/>
  <c r="J118" i="43"/>
  <c r="F23" i="42" s="1"/>
  <c r="J136" i="43"/>
  <c r="F26" i="42" s="1"/>
  <c r="J166" i="43"/>
  <c r="F31" i="42" s="1"/>
  <c r="J184" i="43"/>
  <c r="F34" i="42" s="1"/>
  <c r="J46" i="43"/>
  <c r="F11" i="42" s="1"/>
  <c r="J100" i="43"/>
  <c r="F20" i="42" s="1"/>
  <c r="J106" i="43"/>
  <c r="F21" i="42" s="1"/>
  <c r="J28" i="43"/>
  <c r="F8" i="42" s="1"/>
  <c r="J34" i="43"/>
  <c r="F9" i="42" s="1"/>
  <c r="J154" i="43"/>
  <c r="F29" i="42" s="1"/>
  <c r="G88" i="42"/>
  <c r="F88" i="42"/>
  <c r="G87" i="42"/>
  <c r="F87" i="42"/>
  <c r="H87" i="42" s="1"/>
  <c r="G86" i="42"/>
  <c r="F86" i="42"/>
  <c r="H86" i="42" s="1"/>
  <c r="G85" i="42"/>
  <c r="F85" i="42"/>
  <c r="G84" i="42"/>
  <c r="F84" i="42"/>
  <c r="G83" i="42"/>
  <c r="F83" i="42"/>
  <c r="H83" i="42" s="1"/>
  <c r="G82" i="42"/>
  <c r="F82" i="42"/>
  <c r="H82" i="42" s="1"/>
  <c r="G81" i="42"/>
  <c r="F81" i="42"/>
  <c r="H81" i="42" s="1"/>
  <c r="G80" i="42"/>
  <c r="F80" i="42"/>
  <c r="G79" i="42"/>
  <c r="F79" i="42"/>
  <c r="H79" i="42" s="1"/>
  <c r="G78" i="42"/>
  <c r="F78" i="42"/>
  <c r="H78" i="42" s="1"/>
  <c r="G77" i="42"/>
  <c r="F77" i="42"/>
  <c r="G76" i="42"/>
  <c r="F76" i="42"/>
  <c r="G72" i="42"/>
  <c r="G71" i="42"/>
  <c r="G70" i="42"/>
  <c r="H70" i="42" s="1"/>
  <c r="G69" i="42"/>
  <c r="H69" i="42" s="1"/>
  <c r="G68" i="42"/>
  <c r="G67" i="42"/>
  <c r="G66" i="42"/>
  <c r="G65" i="42"/>
  <c r="G64" i="42"/>
  <c r="G63" i="42"/>
  <c r="G62" i="42"/>
  <c r="H62" i="42" s="1"/>
  <c r="O61" i="42"/>
  <c r="G61" i="42"/>
  <c r="H61" i="42" s="1"/>
  <c r="O60" i="42"/>
  <c r="P60" i="42" s="1"/>
  <c r="G60" i="42"/>
  <c r="H60" i="42" s="1"/>
  <c r="O59" i="42"/>
  <c r="G59" i="42"/>
  <c r="H59" i="42" s="1"/>
  <c r="O58" i="42"/>
  <c r="G58" i="42"/>
  <c r="H58" i="42" s="1"/>
  <c r="O57" i="42"/>
  <c r="P57" i="42" s="1"/>
  <c r="G57" i="42"/>
  <c r="H57" i="42" s="1"/>
  <c r="O56" i="42"/>
  <c r="P56" i="42" s="1"/>
  <c r="G56" i="42"/>
  <c r="H56" i="42" s="1"/>
  <c r="O55" i="42"/>
  <c r="P55" i="42" s="1"/>
  <c r="G55" i="42"/>
  <c r="H55" i="42" s="1"/>
  <c r="O54" i="42"/>
  <c r="P54" i="42" s="1"/>
  <c r="G54" i="42"/>
  <c r="H54" i="42" s="1"/>
  <c r="O53" i="42"/>
  <c r="G53" i="42"/>
  <c r="H53" i="42" s="1"/>
  <c r="O52" i="42"/>
  <c r="G52" i="42"/>
  <c r="H52" i="42" s="1"/>
  <c r="O51" i="42"/>
  <c r="P51" i="42" s="1"/>
  <c r="G51" i="42"/>
  <c r="H51" i="42" s="1"/>
  <c r="O50" i="42"/>
  <c r="G50" i="42"/>
  <c r="H50" i="42" s="1"/>
  <c r="O49" i="42"/>
  <c r="G49" i="42"/>
  <c r="H49" i="42" s="1"/>
  <c r="O48" i="42"/>
  <c r="P48" i="42" s="1"/>
  <c r="G48" i="42"/>
  <c r="H48" i="42" s="1"/>
  <c r="O47" i="42"/>
  <c r="P47" i="42" s="1"/>
  <c r="G47" i="42"/>
  <c r="H47" i="42" s="1"/>
  <c r="O46" i="42"/>
  <c r="P46" i="42" s="1"/>
  <c r="G46" i="42"/>
  <c r="H46" i="42" s="1"/>
  <c r="O45" i="42"/>
  <c r="G45" i="42"/>
  <c r="H45" i="42" s="1"/>
  <c r="O44" i="42"/>
  <c r="G44" i="42"/>
  <c r="H44" i="42" s="1"/>
  <c r="O43" i="42"/>
  <c r="P43" i="42" s="1"/>
  <c r="G43" i="42"/>
  <c r="H43" i="42" s="1"/>
  <c r="O42" i="42"/>
  <c r="G42" i="42"/>
  <c r="H42" i="42" s="1"/>
  <c r="O41" i="42"/>
  <c r="G41" i="42"/>
  <c r="H41" i="42" s="1"/>
  <c r="O40" i="42"/>
  <c r="G40" i="42"/>
  <c r="H40" i="42" s="1"/>
  <c r="G36" i="42"/>
  <c r="G35" i="42"/>
  <c r="G34" i="42"/>
  <c r="G33" i="42"/>
  <c r="G32" i="42"/>
  <c r="H32" i="42" s="1"/>
  <c r="G31" i="42"/>
  <c r="G30" i="42"/>
  <c r="H30" i="42" s="1"/>
  <c r="G29" i="42"/>
  <c r="H29" i="42" s="1"/>
  <c r="G28" i="42"/>
  <c r="H28" i="42" s="1"/>
  <c r="G27" i="42"/>
  <c r="H27" i="42" s="1"/>
  <c r="G26" i="42"/>
  <c r="H26" i="42" s="1"/>
  <c r="G25" i="42"/>
  <c r="G24" i="42"/>
  <c r="G23" i="42"/>
  <c r="H23" i="42" s="1"/>
  <c r="G22" i="42"/>
  <c r="G21" i="42"/>
  <c r="G20" i="42"/>
  <c r="G19" i="42"/>
  <c r="G18" i="42"/>
  <c r="H18" i="42" s="1"/>
  <c r="G17" i="42"/>
  <c r="H17" i="42" s="1"/>
  <c r="G16" i="42"/>
  <c r="G15" i="42"/>
  <c r="G14" i="42"/>
  <c r="G13" i="42"/>
  <c r="G12" i="42"/>
  <c r="G11" i="42"/>
  <c r="H11" i="42" s="1"/>
  <c r="G10" i="42"/>
  <c r="H10" i="42" s="1"/>
  <c r="G9" i="42"/>
  <c r="H9" i="42" s="1"/>
  <c r="O8" i="42"/>
  <c r="P8" i="42" s="1"/>
  <c r="G8" i="42"/>
  <c r="O7" i="42"/>
  <c r="P7" i="42" s="1"/>
  <c r="G7" i="42"/>
  <c r="O6" i="42"/>
  <c r="G6" i="42"/>
  <c r="O5" i="42"/>
  <c r="G5" i="42"/>
  <c r="H5" i="42" s="1"/>
  <c r="I19" i="38"/>
  <c r="I18" i="38"/>
  <c r="I17" i="38"/>
  <c r="I15" i="38"/>
  <c r="I14" i="38"/>
  <c r="I13" i="38"/>
  <c r="I11" i="38"/>
  <c r="I10" i="38"/>
  <c r="I9" i="38"/>
  <c r="I7" i="38"/>
  <c r="I6" i="38"/>
  <c r="I5" i="38"/>
  <c r="I11" i="37"/>
  <c r="I10" i="37"/>
  <c r="I9" i="37"/>
  <c r="I7" i="37"/>
  <c r="I6" i="37"/>
  <c r="I5" i="37"/>
  <c r="I21" i="34"/>
  <c r="I20" i="34"/>
  <c r="I19" i="34"/>
  <c r="I18" i="34"/>
  <c r="I17" i="34"/>
  <c r="I15" i="34"/>
  <c r="I14" i="34"/>
  <c r="I13" i="34"/>
  <c r="I12" i="34"/>
  <c r="I11" i="34"/>
  <c r="I9" i="34"/>
  <c r="I8" i="34"/>
  <c r="I7" i="34"/>
  <c r="I6" i="34"/>
  <c r="I5" i="34"/>
  <c r="I33" i="33"/>
  <c r="I32" i="33"/>
  <c r="I31" i="33"/>
  <c r="I30" i="33"/>
  <c r="I29" i="33"/>
  <c r="I27" i="33"/>
  <c r="I26" i="33"/>
  <c r="I25" i="33"/>
  <c r="I24" i="33"/>
  <c r="I23" i="33"/>
  <c r="I21" i="33"/>
  <c r="I20" i="33"/>
  <c r="I19" i="33"/>
  <c r="I18" i="33"/>
  <c r="I17" i="33"/>
  <c r="I15" i="33"/>
  <c r="I14" i="33"/>
  <c r="I13" i="33"/>
  <c r="I12" i="33"/>
  <c r="I11" i="33"/>
  <c r="I9" i="33"/>
  <c r="I8" i="33"/>
  <c r="I7" i="33"/>
  <c r="I6" i="33"/>
  <c r="I5" i="33"/>
  <c r="I131" i="32"/>
  <c r="I130" i="32"/>
  <c r="I129" i="32"/>
  <c r="I127" i="32"/>
  <c r="I126" i="32"/>
  <c r="I125" i="32"/>
  <c r="I123" i="32"/>
  <c r="I122" i="32"/>
  <c r="I121" i="32"/>
  <c r="I119" i="32"/>
  <c r="I118" i="32"/>
  <c r="I117" i="32"/>
  <c r="I115" i="32"/>
  <c r="I114" i="32"/>
  <c r="I113" i="32"/>
  <c r="I111" i="32"/>
  <c r="I110" i="32"/>
  <c r="I109" i="32"/>
  <c r="I107" i="32"/>
  <c r="I106" i="32"/>
  <c r="I105" i="32"/>
  <c r="I103" i="32"/>
  <c r="I102" i="32"/>
  <c r="I101" i="32"/>
  <c r="I99" i="32"/>
  <c r="I98" i="32"/>
  <c r="I97" i="32"/>
  <c r="I95" i="32"/>
  <c r="I94" i="32"/>
  <c r="I93" i="32"/>
  <c r="I91" i="32"/>
  <c r="I90" i="32"/>
  <c r="I89" i="32"/>
  <c r="I87" i="32"/>
  <c r="I86" i="32"/>
  <c r="I85" i="32"/>
  <c r="I83" i="32"/>
  <c r="I82" i="32"/>
  <c r="I81" i="32"/>
  <c r="I79" i="32"/>
  <c r="I78" i="32"/>
  <c r="I77" i="32"/>
  <c r="I75" i="32"/>
  <c r="I74" i="32"/>
  <c r="I73" i="32"/>
  <c r="I71" i="32"/>
  <c r="I70" i="32"/>
  <c r="I69" i="32"/>
  <c r="I67" i="32"/>
  <c r="I66" i="32"/>
  <c r="I65" i="32"/>
  <c r="I63" i="32"/>
  <c r="I62" i="32"/>
  <c r="I61" i="32"/>
  <c r="I59" i="32"/>
  <c r="I58" i="32"/>
  <c r="I57" i="32"/>
  <c r="I55" i="32"/>
  <c r="I54" i="32"/>
  <c r="I53" i="32"/>
  <c r="I51" i="32"/>
  <c r="I50" i="32"/>
  <c r="I49" i="32"/>
  <c r="I47" i="32"/>
  <c r="I46" i="32"/>
  <c r="I45" i="32"/>
  <c r="I43" i="32"/>
  <c r="I42" i="32"/>
  <c r="I41" i="32"/>
  <c r="I39" i="32"/>
  <c r="I38" i="32"/>
  <c r="I37" i="32"/>
  <c r="I35" i="32"/>
  <c r="I34" i="32"/>
  <c r="I33" i="32"/>
  <c r="I31" i="32"/>
  <c r="I30" i="32"/>
  <c r="I29" i="32"/>
  <c r="I27" i="32"/>
  <c r="I26" i="32"/>
  <c r="I25" i="32"/>
  <c r="I23" i="32"/>
  <c r="I22" i="32"/>
  <c r="I21" i="32"/>
  <c r="I19" i="32"/>
  <c r="I18" i="32"/>
  <c r="I17" i="32"/>
  <c r="I15" i="32"/>
  <c r="I14" i="32"/>
  <c r="I13" i="32"/>
  <c r="I11" i="32"/>
  <c r="I10" i="32"/>
  <c r="I9" i="32"/>
  <c r="I7" i="32"/>
  <c r="I6" i="32"/>
  <c r="I5" i="32"/>
  <c r="I211" i="30"/>
  <c r="I210" i="30"/>
  <c r="I209" i="30"/>
  <c r="I207" i="30"/>
  <c r="I206" i="30"/>
  <c r="I205" i="30"/>
  <c r="I203" i="30"/>
  <c r="I202" i="30"/>
  <c r="I201" i="30"/>
  <c r="I199" i="30"/>
  <c r="I198" i="30"/>
  <c r="I197" i="30"/>
  <c r="I195" i="30"/>
  <c r="I194" i="30"/>
  <c r="I193" i="30"/>
  <c r="I191" i="30"/>
  <c r="I190" i="30"/>
  <c r="I189" i="30"/>
  <c r="I187" i="30"/>
  <c r="I186" i="30"/>
  <c r="I185" i="30"/>
  <c r="I183" i="30"/>
  <c r="I182" i="30"/>
  <c r="I181" i="30"/>
  <c r="I179" i="30"/>
  <c r="I178" i="30"/>
  <c r="I177" i="30"/>
  <c r="I175" i="30"/>
  <c r="I174" i="30"/>
  <c r="I173" i="30"/>
  <c r="I171" i="30"/>
  <c r="I170" i="30"/>
  <c r="I169" i="30"/>
  <c r="I167" i="30"/>
  <c r="I166" i="30"/>
  <c r="I165" i="30"/>
  <c r="I163" i="30"/>
  <c r="I162" i="30"/>
  <c r="I161" i="30"/>
  <c r="I159" i="30"/>
  <c r="I158" i="30"/>
  <c r="I157" i="30"/>
  <c r="I155" i="30"/>
  <c r="I154" i="30"/>
  <c r="I153" i="30"/>
  <c r="I151" i="30"/>
  <c r="I150" i="30"/>
  <c r="I149" i="30"/>
  <c r="I147" i="30"/>
  <c r="I146" i="30"/>
  <c r="I145" i="30"/>
  <c r="I143" i="30"/>
  <c r="I142" i="30"/>
  <c r="I141" i="30"/>
  <c r="I139" i="30"/>
  <c r="I138" i="30"/>
  <c r="I137" i="30"/>
  <c r="I135" i="30"/>
  <c r="I134" i="30"/>
  <c r="I133" i="30"/>
  <c r="I131" i="30"/>
  <c r="I130" i="30"/>
  <c r="I129" i="30"/>
  <c r="I127" i="30"/>
  <c r="I126" i="30"/>
  <c r="I125" i="30"/>
  <c r="I123" i="30"/>
  <c r="I122" i="30"/>
  <c r="I121" i="30"/>
  <c r="I119" i="30"/>
  <c r="I118" i="30"/>
  <c r="I117" i="30"/>
  <c r="I115" i="30"/>
  <c r="I114" i="30"/>
  <c r="I113" i="30"/>
  <c r="I111" i="30"/>
  <c r="I110" i="30"/>
  <c r="I109" i="30"/>
  <c r="I107" i="30"/>
  <c r="I106" i="30"/>
  <c r="I105" i="30"/>
  <c r="I103" i="30"/>
  <c r="I102" i="30"/>
  <c r="I101" i="30"/>
  <c r="I99" i="30"/>
  <c r="I98" i="30"/>
  <c r="I97" i="30"/>
  <c r="I95" i="30"/>
  <c r="I94" i="30"/>
  <c r="I93" i="30"/>
  <c r="I91" i="30"/>
  <c r="I90" i="30"/>
  <c r="I89" i="30"/>
  <c r="I87" i="30"/>
  <c r="I86" i="30"/>
  <c r="I85" i="30"/>
  <c r="I83" i="30"/>
  <c r="I82" i="30"/>
  <c r="I81" i="30"/>
  <c r="I79" i="30"/>
  <c r="I78" i="30"/>
  <c r="I77" i="30"/>
  <c r="I75" i="30"/>
  <c r="I74" i="30"/>
  <c r="I73" i="30"/>
  <c r="I71" i="30"/>
  <c r="I70" i="30"/>
  <c r="I69" i="30"/>
  <c r="I67" i="30"/>
  <c r="I66" i="30"/>
  <c r="I65" i="30"/>
  <c r="I63" i="30"/>
  <c r="I62" i="30"/>
  <c r="I61" i="30"/>
  <c r="I59" i="30"/>
  <c r="I58" i="30"/>
  <c r="I57" i="30"/>
  <c r="I55" i="30"/>
  <c r="I54" i="30"/>
  <c r="I53" i="30"/>
  <c r="I51" i="30"/>
  <c r="I50" i="30"/>
  <c r="I49" i="30"/>
  <c r="I47" i="30"/>
  <c r="I46" i="30"/>
  <c r="I45" i="30"/>
  <c r="I43" i="30"/>
  <c r="I42" i="30"/>
  <c r="I41" i="30"/>
  <c r="I39" i="30"/>
  <c r="I38" i="30"/>
  <c r="I37" i="30"/>
  <c r="I35" i="30"/>
  <c r="I34" i="30"/>
  <c r="I33" i="30"/>
  <c r="I31" i="30"/>
  <c r="I30" i="30"/>
  <c r="I29" i="30"/>
  <c r="I27" i="30"/>
  <c r="I26" i="30"/>
  <c r="I25" i="30"/>
  <c r="I23" i="30"/>
  <c r="I22" i="30"/>
  <c r="I21" i="30"/>
  <c r="I19" i="30"/>
  <c r="I18" i="30"/>
  <c r="I17" i="30"/>
  <c r="I15" i="30"/>
  <c r="I14" i="30"/>
  <c r="I13" i="30"/>
  <c r="I11" i="30"/>
  <c r="I10" i="30"/>
  <c r="I9" i="30"/>
  <c r="I7" i="30"/>
  <c r="I6" i="30"/>
  <c r="I5" i="30"/>
  <c r="I237" i="23"/>
  <c r="I236" i="23"/>
  <c r="I235" i="23"/>
  <c r="I234" i="23"/>
  <c r="I233" i="23"/>
  <c r="I231" i="23"/>
  <c r="I230" i="23"/>
  <c r="I229" i="23"/>
  <c r="I228" i="23"/>
  <c r="I227" i="23"/>
  <c r="I225" i="23"/>
  <c r="I224" i="23"/>
  <c r="I223" i="23"/>
  <c r="I222" i="23"/>
  <c r="I221" i="23"/>
  <c r="I219" i="23"/>
  <c r="I218" i="23"/>
  <c r="I217" i="23"/>
  <c r="I216" i="23"/>
  <c r="I215" i="23"/>
  <c r="I213" i="23"/>
  <c r="I212" i="23"/>
  <c r="I211" i="23"/>
  <c r="I210" i="23"/>
  <c r="I209" i="23"/>
  <c r="I207" i="23"/>
  <c r="I206" i="23"/>
  <c r="I205" i="23"/>
  <c r="I204" i="23"/>
  <c r="I203" i="23"/>
  <c r="I201" i="23"/>
  <c r="I200" i="23"/>
  <c r="I199" i="23"/>
  <c r="I198" i="23"/>
  <c r="I197" i="23"/>
  <c r="I195" i="23"/>
  <c r="I194" i="23"/>
  <c r="I193" i="23"/>
  <c r="I192" i="23"/>
  <c r="I191" i="23"/>
  <c r="I189" i="23"/>
  <c r="I188" i="23"/>
  <c r="I187" i="23"/>
  <c r="I186" i="23"/>
  <c r="I185" i="23"/>
  <c r="I183" i="23"/>
  <c r="I182" i="23"/>
  <c r="I181" i="23"/>
  <c r="I180" i="23"/>
  <c r="I179" i="23"/>
  <c r="I177" i="23"/>
  <c r="I176" i="23"/>
  <c r="I175" i="23"/>
  <c r="I174" i="23"/>
  <c r="I173" i="23"/>
  <c r="I171" i="23"/>
  <c r="I170" i="23"/>
  <c r="I169" i="23"/>
  <c r="I168" i="23"/>
  <c r="I167" i="23"/>
  <c r="I165" i="23"/>
  <c r="I164" i="23"/>
  <c r="I163" i="23"/>
  <c r="I162" i="23"/>
  <c r="I161" i="23"/>
  <c r="I159" i="23"/>
  <c r="I158" i="23"/>
  <c r="I157" i="23"/>
  <c r="I156" i="23"/>
  <c r="I155" i="23"/>
  <c r="I153" i="23"/>
  <c r="I152" i="23"/>
  <c r="I151" i="23"/>
  <c r="I150" i="23"/>
  <c r="I149" i="23"/>
  <c r="I147" i="23"/>
  <c r="I146" i="23"/>
  <c r="I145" i="23"/>
  <c r="I144" i="23"/>
  <c r="I143" i="23"/>
  <c r="I141" i="23"/>
  <c r="I140" i="23"/>
  <c r="I139" i="23"/>
  <c r="I138" i="23"/>
  <c r="I137" i="23"/>
  <c r="I135" i="23"/>
  <c r="I134" i="23"/>
  <c r="I133" i="23"/>
  <c r="I132" i="23"/>
  <c r="I131" i="23"/>
  <c r="I129" i="23"/>
  <c r="I128" i="23"/>
  <c r="I127" i="23"/>
  <c r="I126" i="23"/>
  <c r="I125" i="23"/>
  <c r="I123" i="23"/>
  <c r="I122" i="23"/>
  <c r="I121" i="23"/>
  <c r="I120" i="23"/>
  <c r="I119" i="23"/>
  <c r="I117" i="23"/>
  <c r="I116" i="23"/>
  <c r="I115" i="23"/>
  <c r="I114" i="23"/>
  <c r="I113" i="23"/>
  <c r="I111" i="23"/>
  <c r="I110" i="23"/>
  <c r="I109" i="23"/>
  <c r="I108" i="23"/>
  <c r="I107" i="23"/>
  <c r="I105" i="23"/>
  <c r="I104" i="23"/>
  <c r="I103" i="23"/>
  <c r="I102" i="23"/>
  <c r="I101" i="23"/>
  <c r="I99" i="23"/>
  <c r="I98" i="23"/>
  <c r="I97" i="23"/>
  <c r="I96" i="23"/>
  <c r="I95" i="23"/>
  <c r="I93" i="23"/>
  <c r="I92" i="23"/>
  <c r="I91" i="23"/>
  <c r="I90" i="23"/>
  <c r="I89" i="23"/>
  <c r="I87" i="23"/>
  <c r="I86" i="23"/>
  <c r="I85" i="23"/>
  <c r="I84" i="23"/>
  <c r="I83" i="23"/>
  <c r="I81" i="23"/>
  <c r="I80" i="23"/>
  <c r="I79" i="23"/>
  <c r="I78" i="23"/>
  <c r="I77" i="23"/>
  <c r="I75" i="23"/>
  <c r="I74" i="23"/>
  <c r="I73" i="23"/>
  <c r="I72" i="23"/>
  <c r="I71" i="23"/>
  <c r="I69" i="23"/>
  <c r="I68" i="23"/>
  <c r="I67" i="23"/>
  <c r="I66" i="23"/>
  <c r="I65" i="23"/>
  <c r="I63" i="23"/>
  <c r="I62" i="23"/>
  <c r="I61" i="23"/>
  <c r="I60" i="23"/>
  <c r="I59" i="23"/>
  <c r="I57" i="23"/>
  <c r="I56" i="23"/>
  <c r="I55" i="23"/>
  <c r="I54" i="23"/>
  <c r="I53" i="23"/>
  <c r="I51" i="23"/>
  <c r="I50" i="23"/>
  <c r="I49" i="23"/>
  <c r="I48" i="23"/>
  <c r="I47" i="23"/>
  <c r="I45" i="23"/>
  <c r="I44" i="23"/>
  <c r="I43" i="23"/>
  <c r="I42" i="23"/>
  <c r="I41" i="23"/>
  <c r="I39" i="23"/>
  <c r="I38" i="23"/>
  <c r="I37" i="23"/>
  <c r="I36" i="23"/>
  <c r="I35" i="23"/>
  <c r="I33" i="23"/>
  <c r="I32" i="23"/>
  <c r="I31" i="23"/>
  <c r="I30" i="23"/>
  <c r="I29" i="23"/>
  <c r="I27" i="23"/>
  <c r="I26" i="23"/>
  <c r="I25" i="23"/>
  <c r="I24" i="23"/>
  <c r="I23" i="23"/>
  <c r="I21" i="23"/>
  <c r="I20" i="23"/>
  <c r="I19" i="23"/>
  <c r="I18" i="23"/>
  <c r="I17" i="23"/>
  <c r="I15" i="23"/>
  <c r="I14" i="23"/>
  <c r="I13" i="23"/>
  <c r="I12" i="23"/>
  <c r="I11" i="23"/>
  <c r="I9" i="23"/>
  <c r="I8" i="23"/>
  <c r="I7" i="23"/>
  <c r="I6" i="23"/>
  <c r="I5" i="23"/>
  <c r="I345" i="31"/>
  <c r="I344" i="31"/>
  <c r="I343" i="31"/>
  <c r="I342" i="31"/>
  <c r="I341" i="31"/>
  <c r="I339" i="31"/>
  <c r="I338" i="31"/>
  <c r="I337" i="31"/>
  <c r="I336" i="31"/>
  <c r="I335" i="31"/>
  <c r="I333" i="31"/>
  <c r="I332" i="31"/>
  <c r="I331" i="31"/>
  <c r="I330" i="31"/>
  <c r="I329" i="31"/>
  <c r="I327" i="31"/>
  <c r="I326" i="31"/>
  <c r="I325" i="31"/>
  <c r="I324" i="31"/>
  <c r="I323" i="31"/>
  <c r="I321" i="31"/>
  <c r="I320" i="31"/>
  <c r="I319" i="31"/>
  <c r="I318" i="31"/>
  <c r="I317" i="31"/>
  <c r="I315" i="31"/>
  <c r="I314" i="31"/>
  <c r="I313" i="31"/>
  <c r="I312" i="31"/>
  <c r="I311" i="31"/>
  <c r="I309" i="31"/>
  <c r="I308" i="31"/>
  <c r="I307" i="31"/>
  <c r="I306" i="31"/>
  <c r="I305" i="31"/>
  <c r="I303" i="31"/>
  <c r="I302" i="31"/>
  <c r="I301" i="31"/>
  <c r="I300" i="31"/>
  <c r="I299" i="31"/>
  <c r="I297" i="31"/>
  <c r="I296" i="31"/>
  <c r="I295" i="31"/>
  <c r="I294" i="31"/>
  <c r="I293" i="31"/>
  <c r="I291" i="31"/>
  <c r="I290" i="31"/>
  <c r="I289" i="31"/>
  <c r="I288" i="31"/>
  <c r="I287" i="31"/>
  <c r="I285" i="31"/>
  <c r="I284" i="31"/>
  <c r="I283" i="31"/>
  <c r="I282" i="31"/>
  <c r="I281" i="31"/>
  <c r="I279" i="31"/>
  <c r="I278" i="31"/>
  <c r="I277" i="31"/>
  <c r="I276" i="31"/>
  <c r="I275" i="31"/>
  <c r="I273" i="31"/>
  <c r="I272" i="31"/>
  <c r="I271" i="31"/>
  <c r="I270" i="31"/>
  <c r="I269" i="31"/>
  <c r="I267" i="31"/>
  <c r="I266" i="31"/>
  <c r="I265" i="31"/>
  <c r="I264" i="31"/>
  <c r="I263" i="31"/>
  <c r="I261" i="31"/>
  <c r="I260" i="31"/>
  <c r="I259" i="31"/>
  <c r="I258" i="31"/>
  <c r="I257" i="31"/>
  <c r="I255" i="31"/>
  <c r="I254" i="31"/>
  <c r="I253" i="31"/>
  <c r="I252" i="31"/>
  <c r="I251" i="31"/>
  <c r="I249" i="31"/>
  <c r="I248" i="31"/>
  <c r="I247" i="31"/>
  <c r="I246" i="31"/>
  <c r="I245" i="31"/>
  <c r="I243" i="31"/>
  <c r="I242" i="31"/>
  <c r="I241" i="31"/>
  <c r="I240" i="31"/>
  <c r="I239" i="31"/>
  <c r="I237" i="31"/>
  <c r="I236" i="31"/>
  <c r="I235" i="31"/>
  <c r="I234" i="31"/>
  <c r="I233" i="31"/>
  <c r="I231" i="31"/>
  <c r="I230" i="31"/>
  <c r="I229" i="31"/>
  <c r="I228" i="31"/>
  <c r="I227" i="31"/>
  <c r="I225" i="31"/>
  <c r="I224" i="31"/>
  <c r="I223" i="31"/>
  <c r="I222" i="31"/>
  <c r="I221" i="31"/>
  <c r="I219" i="31"/>
  <c r="I218" i="31"/>
  <c r="I217" i="31"/>
  <c r="I216" i="31"/>
  <c r="I215" i="31"/>
  <c r="I213" i="31"/>
  <c r="I212" i="31"/>
  <c r="I211" i="31"/>
  <c r="I210" i="31"/>
  <c r="I209" i="31"/>
  <c r="I207" i="31"/>
  <c r="I206" i="31"/>
  <c r="I205" i="31"/>
  <c r="I204" i="31"/>
  <c r="I203" i="31"/>
  <c r="I201" i="31"/>
  <c r="I200" i="31"/>
  <c r="I199" i="31"/>
  <c r="I198" i="31"/>
  <c r="I197" i="31"/>
  <c r="I195" i="31"/>
  <c r="I194" i="31"/>
  <c r="I193" i="31"/>
  <c r="I192" i="31"/>
  <c r="I191" i="31"/>
  <c r="I189" i="31"/>
  <c r="I188" i="31"/>
  <c r="I187" i="31"/>
  <c r="I186" i="31"/>
  <c r="I185" i="31"/>
  <c r="I183" i="31"/>
  <c r="I182" i="31"/>
  <c r="I181" i="31"/>
  <c r="I180" i="31"/>
  <c r="I179" i="31"/>
  <c r="I177" i="31"/>
  <c r="I176" i="31"/>
  <c r="I175" i="31"/>
  <c r="I174" i="31"/>
  <c r="I173" i="31"/>
  <c r="I171" i="31"/>
  <c r="I170" i="31"/>
  <c r="I169" i="31"/>
  <c r="I168" i="31"/>
  <c r="I167" i="31"/>
  <c r="I165" i="31"/>
  <c r="I164" i="31"/>
  <c r="I163" i="31"/>
  <c r="I162" i="31"/>
  <c r="I161" i="31"/>
  <c r="I159" i="31"/>
  <c r="I158" i="31"/>
  <c r="I157" i="31"/>
  <c r="I156" i="31"/>
  <c r="I155" i="31"/>
  <c r="I153" i="31"/>
  <c r="I152" i="31"/>
  <c r="I151" i="31"/>
  <c r="I150" i="31"/>
  <c r="I149" i="31"/>
  <c r="I147" i="31"/>
  <c r="I146" i="31"/>
  <c r="I145" i="31"/>
  <c r="I144" i="31"/>
  <c r="I143" i="31"/>
  <c r="I141" i="31"/>
  <c r="I140" i="31"/>
  <c r="I139" i="31"/>
  <c r="I138" i="31"/>
  <c r="I137" i="31"/>
  <c r="I135" i="31"/>
  <c r="I134" i="31"/>
  <c r="I133" i="31"/>
  <c r="I132" i="31"/>
  <c r="I131" i="31"/>
  <c r="I129" i="31"/>
  <c r="I128" i="31"/>
  <c r="I127" i="31"/>
  <c r="I126" i="31"/>
  <c r="I125" i="31"/>
  <c r="I123" i="31"/>
  <c r="I122" i="31"/>
  <c r="I121" i="31"/>
  <c r="I120" i="31"/>
  <c r="I119" i="31"/>
  <c r="I117" i="31"/>
  <c r="I116" i="31"/>
  <c r="I115" i="31"/>
  <c r="I114" i="31"/>
  <c r="I113" i="31"/>
  <c r="I111" i="31"/>
  <c r="I110" i="31"/>
  <c r="I109" i="31"/>
  <c r="I108" i="31"/>
  <c r="I107" i="31"/>
  <c r="I105" i="31"/>
  <c r="I104" i="31"/>
  <c r="I103" i="31"/>
  <c r="I102" i="31"/>
  <c r="I101" i="31"/>
  <c r="I99" i="31"/>
  <c r="I98" i="31"/>
  <c r="I97" i="31"/>
  <c r="I96" i="31"/>
  <c r="I95" i="31"/>
  <c r="I93" i="31"/>
  <c r="I92" i="31"/>
  <c r="I91" i="31"/>
  <c r="I90" i="31"/>
  <c r="I89" i="31"/>
  <c r="I87" i="31"/>
  <c r="I86" i="31"/>
  <c r="I85" i="31"/>
  <c r="I84" i="31"/>
  <c r="I83" i="31"/>
  <c r="I81" i="31"/>
  <c r="I80" i="31"/>
  <c r="I79" i="31"/>
  <c r="I78" i="31"/>
  <c r="I77" i="31"/>
  <c r="I75" i="31"/>
  <c r="I74" i="31"/>
  <c r="I73" i="31"/>
  <c r="I72" i="31"/>
  <c r="I71" i="31"/>
  <c r="I69" i="31"/>
  <c r="I68" i="31"/>
  <c r="I67" i="31"/>
  <c r="I66" i="31"/>
  <c r="I65" i="31"/>
  <c r="I63" i="31"/>
  <c r="I62" i="31"/>
  <c r="I61" i="31"/>
  <c r="I60" i="31"/>
  <c r="I59" i="31"/>
  <c r="I57" i="31"/>
  <c r="I56" i="31"/>
  <c r="I55" i="31"/>
  <c r="I54" i="31"/>
  <c r="I53" i="31"/>
  <c r="I51" i="31"/>
  <c r="I50" i="31"/>
  <c r="I49" i="31"/>
  <c r="I48" i="31"/>
  <c r="I47" i="31"/>
  <c r="I45" i="31"/>
  <c r="I44" i="31"/>
  <c r="I43" i="31"/>
  <c r="I42" i="31"/>
  <c r="I41" i="31"/>
  <c r="I39" i="31"/>
  <c r="I38" i="31"/>
  <c r="I37" i="31"/>
  <c r="I36" i="31"/>
  <c r="I35" i="31"/>
  <c r="I33" i="31"/>
  <c r="I32" i="31"/>
  <c r="I31" i="31"/>
  <c r="I30" i="31"/>
  <c r="I29" i="31"/>
  <c r="I27" i="31"/>
  <c r="I26" i="31"/>
  <c r="I25" i="31"/>
  <c r="I24" i="31"/>
  <c r="I23" i="31"/>
  <c r="I21" i="31"/>
  <c r="I20" i="31"/>
  <c r="I19" i="31"/>
  <c r="I18" i="31"/>
  <c r="I17" i="31"/>
  <c r="I15" i="31"/>
  <c r="I14" i="31"/>
  <c r="I13" i="31"/>
  <c r="I12" i="31"/>
  <c r="I11" i="31"/>
  <c r="I9" i="31"/>
  <c r="I8" i="31"/>
  <c r="I7" i="31"/>
  <c r="I6" i="31"/>
  <c r="I5" i="31"/>
  <c r="E17" i="35"/>
  <c r="F17" i="35" s="1"/>
  <c r="H17" i="35" s="1"/>
  <c r="E16" i="35"/>
  <c r="F16" i="35" s="1"/>
  <c r="H16" i="35" s="1"/>
  <c r="E15" i="35"/>
  <c r="F15" i="35" s="1"/>
  <c r="H15" i="35" s="1"/>
  <c r="E14" i="35"/>
  <c r="F14" i="35" s="1"/>
  <c r="H14" i="35" s="1"/>
  <c r="E13" i="35"/>
  <c r="F13" i="35" s="1"/>
  <c r="H13" i="35" s="1"/>
  <c r="E12" i="35"/>
  <c r="F12" i="35" s="1"/>
  <c r="H12" i="35" s="1"/>
  <c r="E11" i="35"/>
  <c r="F11" i="35" s="1"/>
  <c r="H11" i="35" s="1"/>
  <c r="E10" i="35"/>
  <c r="F10" i="35" s="1"/>
  <c r="H10" i="35" s="1"/>
  <c r="E9" i="35"/>
  <c r="F9" i="35" s="1"/>
  <c r="H9" i="35" s="1"/>
  <c r="E8" i="35"/>
  <c r="F8" i="35" s="1"/>
  <c r="H8" i="35" s="1"/>
  <c r="E7" i="35"/>
  <c r="F7" i="35" s="1"/>
  <c r="H7" i="35" s="1"/>
  <c r="E6" i="35"/>
  <c r="F6" i="35" s="1"/>
  <c r="H6" i="35" s="1"/>
  <c r="E5" i="35"/>
  <c r="F5" i="35" s="1"/>
  <c r="G17" i="35"/>
  <c r="G16" i="35"/>
  <c r="G15" i="35"/>
  <c r="G14" i="35"/>
  <c r="G13" i="35"/>
  <c r="G12" i="35"/>
  <c r="G11" i="35"/>
  <c r="G10" i="35"/>
  <c r="G9" i="35"/>
  <c r="G8" i="35"/>
  <c r="G7" i="35"/>
  <c r="G6" i="35"/>
  <c r="G5" i="35"/>
  <c r="E132" i="39"/>
  <c r="F132" i="39" s="1"/>
  <c r="E131" i="39"/>
  <c r="F131" i="39" s="1"/>
  <c r="E130" i="39"/>
  <c r="F130" i="39" s="1"/>
  <c r="E129" i="39"/>
  <c r="F129" i="39" s="1"/>
  <c r="E128" i="39"/>
  <c r="F128" i="39" s="1"/>
  <c r="E127" i="39"/>
  <c r="F127" i="39" s="1"/>
  <c r="E126" i="39"/>
  <c r="F126" i="39" s="1"/>
  <c r="E125" i="39"/>
  <c r="F125" i="39" s="1"/>
  <c r="E124" i="39"/>
  <c r="F124" i="39" s="1"/>
  <c r="E123" i="39"/>
  <c r="F123" i="39" s="1"/>
  <c r="E122" i="39"/>
  <c r="F122" i="39" s="1"/>
  <c r="H122" i="39" s="1"/>
  <c r="E121" i="39"/>
  <c r="F121" i="39" s="1"/>
  <c r="H121" i="39" s="1"/>
  <c r="E120" i="39"/>
  <c r="F120" i="39" s="1"/>
  <c r="G132" i="39"/>
  <c r="G131" i="39"/>
  <c r="G130" i="39"/>
  <c r="G129" i="39"/>
  <c r="G128" i="39"/>
  <c r="G127" i="39"/>
  <c r="G126" i="39"/>
  <c r="G125" i="39"/>
  <c r="G124" i="39"/>
  <c r="G123" i="39"/>
  <c r="G122" i="39"/>
  <c r="G121" i="39"/>
  <c r="G120" i="39"/>
  <c r="H36" i="42" l="1"/>
  <c r="H35" i="42"/>
  <c r="H25" i="42"/>
  <c r="H13" i="42"/>
  <c r="H21" i="42"/>
  <c r="H14" i="42"/>
  <c r="H8" i="42"/>
  <c r="C12" i="41"/>
  <c r="P44" i="42"/>
  <c r="P42" i="42"/>
  <c r="P59" i="42"/>
  <c r="P40" i="42"/>
  <c r="P52" i="42"/>
  <c r="P45" i="42"/>
  <c r="P49" i="42"/>
  <c r="P53" i="42"/>
  <c r="P61" i="42"/>
  <c r="P50" i="42"/>
  <c r="P58" i="42"/>
  <c r="H66" i="42"/>
  <c r="C11" i="41"/>
  <c r="H67" i="42"/>
  <c r="H71" i="42"/>
  <c r="H65" i="42"/>
  <c r="H68" i="42"/>
  <c r="H63" i="42"/>
  <c r="H64" i="42"/>
  <c r="D11" i="41" s="1"/>
  <c r="H72" i="42"/>
  <c r="P6" i="42"/>
  <c r="H22" i="42"/>
  <c r="C9" i="41"/>
  <c r="H33" i="42"/>
  <c r="H15" i="42"/>
  <c r="H31" i="42"/>
  <c r="H16" i="42"/>
  <c r="H24" i="42"/>
  <c r="H34" i="42"/>
  <c r="H6" i="42"/>
  <c r="H19" i="42"/>
  <c r="H12" i="42"/>
  <c r="H20" i="42"/>
  <c r="H7" i="42"/>
  <c r="H80" i="42"/>
  <c r="H88" i="42"/>
  <c r="P5" i="42"/>
  <c r="D10" i="41" s="1"/>
  <c r="C10" i="41"/>
  <c r="H85" i="42"/>
  <c r="H76" i="42"/>
  <c r="H84" i="42"/>
  <c r="F89" i="42"/>
  <c r="C13" i="41" s="1"/>
  <c r="H77" i="42"/>
  <c r="H123" i="39"/>
  <c r="H131" i="39"/>
  <c r="H124" i="39"/>
  <c r="H132" i="39"/>
  <c r="H125" i="39"/>
  <c r="H128" i="39"/>
  <c r="H126" i="39"/>
  <c r="H127" i="39"/>
  <c r="H129" i="39"/>
  <c r="H130" i="39"/>
  <c r="F18" i="35"/>
  <c r="C25" i="41" s="1"/>
  <c r="H5" i="35"/>
  <c r="H18" i="35" s="1"/>
  <c r="D25" i="41" s="1"/>
  <c r="F133" i="39"/>
  <c r="C7" i="41" s="1"/>
  <c r="H120" i="39"/>
  <c r="D9" i="41" l="1"/>
  <c r="H89" i="42"/>
  <c r="D13" i="41" s="1"/>
  <c r="D12" i="41"/>
  <c r="H133" i="39"/>
  <c r="D7" i="41" s="1"/>
  <c r="D20" i="41" l="1"/>
  <c r="C20" i="41"/>
  <c r="D8" i="41"/>
  <c r="C8" i="41"/>
  <c r="B5" i="40" l="1"/>
  <c r="M16" i="40"/>
  <c r="L16" i="40"/>
  <c r="K16" i="40"/>
  <c r="J16" i="40"/>
  <c r="M15" i="40"/>
  <c r="L15" i="40"/>
  <c r="K15" i="40"/>
  <c r="J15" i="40"/>
  <c r="M14" i="40"/>
  <c r="L14" i="40"/>
  <c r="K14" i="40"/>
  <c r="J14" i="40"/>
  <c r="E14" i="40"/>
  <c r="D14" i="40"/>
  <c r="C14" i="40"/>
  <c r="B14" i="40"/>
  <c r="M13" i="40"/>
  <c r="L13" i="40"/>
  <c r="K13" i="40"/>
  <c r="J13" i="40"/>
  <c r="E13" i="40"/>
  <c r="D13" i="40"/>
  <c r="C13" i="40"/>
  <c r="B13" i="40"/>
  <c r="E9" i="40"/>
  <c r="D9" i="40"/>
  <c r="C9" i="40"/>
  <c r="B9" i="40"/>
  <c r="E8" i="40"/>
  <c r="D8" i="40"/>
  <c r="C8" i="40"/>
  <c r="B8" i="40"/>
  <c r="M7" i="40"/>
  <c r="L7" i="40"/>
  <c r="K7" i="40"/>
  <c r="J7" i="40"/>
  <c r="E7" i="40"/>
  <c r="D7" i="40"/>
  <c r="C7" i="40"/>
  <c r="B7" i="40"/>
  <c r="M6" i="40"/>
  <c r="L6" i="40"/>
  <c r="K6" i="40"/>
  <c r="J6" i="40"/>
  <c r="E6" i="40"/>
  <c r="D6" i="40"/>
  <c r="C6" i="40"/>
  <c r="B6" i="40"/>
  <c r="M5" i="40"/>
  <c r="L5" i="40"/>
  <c r="K5" i="40"/>
  <c r="J5" i="40"/>
  <c r="E5" i="40"/>
  <c r="D5" i="40"/>
  <c r="C5" i="40"/>
  <c r="O16" i="40" l="1"/>
  <c r="O15" i="40"/>
  <c r="G14" i="40"/>
  <c r="O13" i="40"/>
  <c r="G13" i="40"/>
  <c r="G8" i="40"/>
  <c r="O7" i="40"/>
  <c r="G7" i="40"/>
  <c r="O5" i="40"/>
  <c r="O6" i="40"/>
  <c r="O14" i="40"/>
  <c r="G9" i="40"/>
  <c r="G6" i="40"/>
  <c r="G5" i="40"/>
  <c r="M96" i="39"/>
  <c r="M95" i="39"/>
  <c r="M94" i="39"/>
  <c r="M93" i="39"/>
  <c r="M92" i="39"/>
  <c r="M91" i="39"/>
  <c r="M90" i="39"/>
  <c r="M89" i="39"/>
  <c r="M88" i="39"/>
  <c r="M87" i="39"/>
  <c r="M86" i="39"/>
  <c r="M85" i="39"/>
  <c r="M84" i="39"/>
  <c r="M83" i="39"/>
  <c r="M82" i="39"/>
  <c r="M81" i="39"/>
  <c r="M80" i="39"/>
  <c r="M79" i="39"/>
  <c r="M78" i="39"/>
  <c r="M77" i="39"/>
  <c r="M76" i="39"/>
  <c r="M75" i="39"/>
  <c r="M74" i="39"/>
  <c r="M73" i="39"/>
  <c r="M72" i="39"/>
  <c r="M71" i="39"/>
  <c r="M70" i="39"/>
  <c r="M69" i="39"/>
  <c r="M68" i="39"/>
  <c r="M67" i="39"/>
  <c r="M66" i="39"/>
  <c r="M65" i="39"/>
  <c r="L96" i="39"/>
  <c r="L95" i="39"/>
  <c r="L94" i="39"/>
  <c r="L93" i="39"/>
  <c r="L92" i="39"/>
  <c r="L91" i="39"/>
  <c r="L90" i="39"/>
  <c r="L89" i="39"/>
  <c r="L88" i="39"/>
  <c r="L87" i="39"/>
  <c r="L86" i="39"/>
  <c r="L85" i="39"/>
  <c r="L84" i="39"/>
  <c r="L83" i="39"/>
  <c r="L82" i="39"/>
  <c r="L81" i="39"/>
  <c r="L80" i="39"/>
  <c r="L79" i="39"/>
  <c r="L78" i="39"/>
  <c r="L77" i="39"/>
  <c r="L76" i="39"/>
  <c r="L75" i="39"/>
  <c r="L74" i="39"/>
  <c r="L73" i="39"/>
  <c r="L72" i="39"/>
  <c r="L71" i="39"/>
  <c r="L70" i="39"/>
  <c r="L69" i="39"/>
  <c r="L68" i="39"/>
  <c r="L67" i="39"/>
  <c r="L66" i="39"/>
  <c r="L65" i="39"/>
  <c r="K96" i="39"/>
  <c r="K95" i="39"/>
  <c r="K94" i="39"/>
  <c r="K93" i="39"/>
  <c r="K92" i="39"/>
  <c r="K91" i="39"/>
  <c r="K90" i="39"/>
  <c r="K89" i="39"/>
  <c r="K88" i="39"/>
  <c r="K87" i="39"/>
  <c r="K86" i="39"/>
  <c r="K85" i="39"/>
  <c r="K84" i="39"/>
  <c r="K83" i="39"/>
  <c r="K82" i="39"/>
  <c r="K81" i="39"/>
  <c r="K80" i="39"/>
  <c r="K79" i="39"/>
  <c r="K78" i="39"/>
  <c r="K77" i="39"/>
  <c r="K76" i="39"/>
  <c r="K75" i="39"/>
  <c r="K74" i="39"/>
  <c r="K73" i="39"/>
  <c r="K72" i="39"/>
  <c r="K71" i="39"/>
  <c r="K70" i="39"/>
  <c r="K69" i="39"/>
  <c r="K68" i="39"/>
  <c r="K67" i="39"/>
  <c r="K66" i="39"/>
  <c r="K65" i="39"/>
  <c r="J96" i="39"/>
  <c r="J95" i="39"/>
  <c r="J94" i="39"/>
  <c r="J93" i="39"/>
  <c r="J92" i="39"/>
  <c r="J91" i="39"/>
  <c r="J90" i="39"/>
  <c r="J89" i="39"/>
  <c r="J88" i="39"/>
  <c r="J87" i="39"/>
  <c r="J86" i="39"/>
  <c r="J85" i="39"/>
  <c r="J84" i="39"/>
  <c r="J83" i="39"/>
  <c r="J82" i="39"/>
  <c r="J81" i="39"/>
  <c r="J80" i="39"/>
  <c r="J79" i="39"/>
  <c r="J78" i="39"/>
  <c r="J77" i="39"/>
  <c r="J76" i="39"/>
  <c r="J75" i="39"/>
  <c r="J74" i="39"/>
  <c r="J73" i="39"/>
  <c r="J72" i="39"/>
  <c r="J71" i="39"/>
  <c r="J70" i="39"/>
  <c r="J69" i="39"/>
  <c r="J68" i="39"/>
  <c r="J67" i="39"/>
  <c r="J66" i="39"/>
  <c r="J65" i="39"/>
  <c r="E116" i="39"/>
  <c r="E115" i="39"/>
  <c r="E114" i="39"/>
  <c r="E113" i="39"/>
  <c r="E112" i="39"/>
  <c r="E111" i="39"/>
  <c r="E110" i="39"/>
  <c r="E109" i="39"/>
  <c r="E108" i="39"/>
  <c r="E107" i="39"/>
  <c r="E106" i="39"/>
  <c r="E105" i="39"/>
  <c r="E104" i="39"/>
  <c r="E103" i="39"/>
  <c r="E102" i="39"/>
  <c r="E101" i="39"/>
  <c r="E100" i="39"/>
  <c r="E99" i="39"/>
  <c r="E98" i="39"/>
  <c r="E97" i="39"/>
  <c r="E96" i="39"/>
  <c r="E95" i="39"/>
  <c r="E94" i="39"/>
  <c r="E93" i="39"/>
  <c r="E92" i="39"/>
  <c r="E91" i="39"/>
  <c r="E90" i="39"/>
  <c r="E89" i="39"/>
  <c r="E88" i="39"/>
  <c r="E87" i="39"/>
  <c r="E86" i="39"/>
  <c r="E85" i="39"/>
  <c r="E84" i="39"/>
  <c r="E83" i="39"/>
  <c r="E82" i="39"/>
  <c r="E81" i="39"/>
  <c r="E80" i="39"/>
  <c r="E79" i="39"/>
  <c r="E78" i="39"/>
  <c r="E77" i="39"/>
  <c r="E76" i="39"/>
  <c r="E75" i="39"/>
  <c r="E74" i="39"/>
  <c r="E73" i="39"/>
  <c r="E72" i="39"/>
  <c r="E71" i="39"/>
  <c r="E70" i="39"/>
  <c r="E69" i="39"/>
  <c r="E68" i="39"/>
  <c r="E67" i="39"/>
  <c r="E66" i="39"/>
  <c r="E65" i="39"/>
  <c r="D116" i="39"/>
  <c r="D115" i="39"/>
  <c r="D114" i="39"/>
  <c r="D113" i="39"/>
  <c r="D112" i="39"/>
  <c r="D111" i="39"/>
  <c r="D110" i="39"/>
  <c r="D109" i="39"/>
  <c r="D108" i="39"/>
  <c r="D107" i="39"/>
  <c r="D106" i="39"/>
  <c r="D105" i="39"/>
  <c r="D104" i="39"/>
  <c r="D103" i="39"/>
  <c r="D102" i="39"/>
  <c r="D101" i="39"/>
  <c r="D100" i="39"/>
  <c r="D99" i="39"/>
  <c r="D98" i="39"/>
  <c r="D97" i="39"/>
  <c r="D96" i="39"/>
  <c r="D95" i="39"/>
  <c r="D94" i="39"/>
  <c r="D93" i="39"/>
  <c r="D92" i="39"/>
  <c r="D91" i="39"/>
  <c r="D90" i="39"/>
  <c r="D89" i="39"/>
  <c r="D88" i="39"/>
  <c r="D87" i="39"/>
  <c r="D86" i="39"/>
  <c r="D85" i="39"/>
  <c r="D84" i="39"/>
  <c r="D83" i="39"/>
  <c r="D82" i="39"/>
  <c r="D81" i="39"/>
  <c r="D80" i="39"/>
  <c r="D79" i="39"/>
  <c r="D78" i="39"/>
  <c r="D77" i="39"/>
  <c r="D76" i="39"/>
  <c r="D75" i="39"/>
  <c r="D74" i="39"/>
  <c r="D73" i="39"/>
  <c r="D72" i="39"/>
  <c r="D71" i="39"/>
  <c r="D70" i="39"/>
  <c r="D69" i="39"/>
  <c r="D68" i="39"/>
  <c r="D67" i="39"/>
  <c r="D66" i="39"/>
  <c r="D65" i="39"/>
  <c r="C116" i="39"/>
  <c r="C115" i="39"/>
  <c r="C114" i="39"/>
  <c r="C113" i="39"/>
  <c r="C112" i="39"/>
  <c r="C111" i="39"/>
  <c r="C110" i="39"/>
  <c r="C109" i="39"/>
  <c r="C108" i="39"/>
  <c r="C107" i="39"/>
  <c r="C106" i="39"/>
  <c r="C105" i="39"/>
  <c r="C104" i="39"/>
  <c r="C103" i="39"/>
  <c r="C102" i="39"/>
  <c r="C101" i="39"/>
  <c r="C100" i="39"/>
  <c r="C99" i="39"/>
  <c r="C98" i="39"/>
  <c r="C97" i="39"/>
  <c r="C96" i="39"/>
  <c r="C95" i="39"/>
  <c r="C94" i="39"/>
  <c r="C93" i="39"/>
  <c r="C92" i="39"/>
  <c r="C91" i="39"/>
  <c r="C90" i="39"/>
  <c r="C89" i="39"/>
  <c r="C88" i="39"/>
  <c r="C87" i="39"/>
  <c r="C86" i="39"/>
  <c r="C85" i="39"/>
  <c r="C84" i="39"/>
  <c r="C83" i="39"/>
  <c r="C82" i="39"/>
  <c r="C81" i="39"/>
  <c r="C80" i="39"/>
  <c r="C79" i="39"/>
  <c r="C78" i="39"/>
  <c r="C77" i="39"/>
  <c r="C76" i="39"/>
  <c r="C75" i="39"/>
  <c r="C74" i="39"/>
  <c r="C73" i="39"/>
  <c r="C72" i="39"/>
  <c r="C71" i="39"/>
  <c r="C70" i="39"/>
  <c r="C69" i="39"/>
  <c r="C68" i="39"/>
  <c r="C67" i="39"/>
  <c r="C66" i="39"/>
  <c r="C65" i="39"/>
  <c r="B116" i="39"/>
  <c r="B115" i="39"/>
  <c r="B114" i="39"/>
  <c r="B113" i="39"/>
  <c r="B112" i="39"/>
  <c r="B111" i="39"/>
  <c r="B110" i="39"/>
  <c r="B109" i="39"/>
  <c r="B108" i="39"/>
  <c r="B107" i="39"/>
  <c r="B106" i="39"/>
  <c r="B105" i="39"/>
  <c r="B104" i="39"/>
  <c r="B103" i="39"/>
  <c r="B102" i="39"/>
  <c r="B101" i="39"/>
  <c r="B100" i="39"/>
  <c r="B99" i="39"/>
  <c r="B98" i="39"/>
  <c r="B97" i="39"/>
  <c r="B96" i="39"/>
  <c r="B95" i="39"/>
  <c r="B94" i="39"/>
  <c r="B93" i="39"/>
  <c r="B92" i="39"/>
  <c r="B91" i="39"/>
  <c r="B90" i="39"/>
  <c r="B89" i="39"/>
  <c r="B88" i="39"/>
  <c r="B87" i="39"/>
  <c r="B86" i="39"/>
  <c r="B85" i="39"/>
  <c r="B84" i="39"/>
  <c r="B83" i="39"/>
  <c r="B82" i="39"/>
  <c r="B81" i="39"/>
  <c r="B80" i="39"/>
  <c r="B79" i="39"/>
  <c r="B78" i="39"/>
  <c r="B77" i="39"/>
  <c r="B76" i="39"/>
  <c r="B75" i="39"/>
  <c r="B74" i="39"/>
  <c r="B73" i="39"/>
  <c r="B72" i="39"/>
  <c r="B71" i="39"/>
  <c r="B70" i="39"/>
  <c r="B69" i="39"/>
  <c r="B68" i="39"/>
  <c r="B67" i="39"/>
  <c r="B66" i="39"/>
  <c r="B65" i="39"/>
  <c r="M43" i="39"/>
  <c r="M42" i="39"/>
  <c r="M41" i="39"/>
  <c r="M40" i="39"/>
  <c r="M39" i="39"/>
  <c r="M38" i="39"/>
  <c r="M37" i="39"/>
  <c r="M36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1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M7" i="39"/>
  <c r="M6" i="39"/>
  <c r="M5" i="39"/>
  <c r="L43" i="39"/>
  <c r="L42" i="39"/>
  <c r="L41" i="39"/>
  <c r="L40" i="39"/>
  <c r="L39" i="39"/>
  <c r="L38" i="39"/>
  <c r="L37" i="39"/>
  <c r="L36" i="39"/>
  <c r="L35" i="39"/>
  <c r="L34" i="39"/>
  <c r="L33" i="39"/>
  <c r="L32" i="39"/>
  <c r="L31" i="39"/>
  <c r="L30" i="39"/>
  <c r="L29" i="39"/>
  <c r="L28" i="39"/>
  <c r="L27" i="39"/>
  <c r="L26" i="39"/>
  <c r="L25" i="39"/>
  <c r="L24" i="39"/>
  <c r="L23" i="39"/>
  <c r="L22" i="39"/>
  <c r="L21" i="39"/>
  <c r="L20" i="39"/>
  <c r="L19" i="39"/>
  <c r="L18" i="39"/>
  <c r="L17" i="39"/>
  <c r="L16" i="39"/>
  <c r="L15" i="39"/>
  <c r="L14" i="39"/>
  <c r="L13" i="39"/>
  <c r="L12" i="39"/>
  <c r="L11" i="39"/>
  <c r="L10" i="39"/>
  <c r="L9" i="39"/>
  <c r="L8" i="39"/>
  <c r="L7" i="39"/>
  <c r="L6" i="39"/>
  <c r="L5" i="39"/>
  <c r="K43" i="39"/>
  <c r="K42" i="39"/>
  <c r="K41" i="39"/>
  <c r="K40" i="39"/>
  <c r="K39" i="39"/>
  <c r="K38" i="39"/>
  <c r="K37" i="39"/>
  <c r="K36" i="39"/>
  <c r="K35" i="39"/>
  <c r="K34" i="39"/>
  <c r="K33" i="39"/>
  <c r="K32" i="39"/>
  <c r="K31" i="39"/>
  <c r="K30" i="39"/>
  <c r="K29" i="39"/>
  <c r="K28" i="39"/>
  <c r="K27" i="39"/>
  <c r="K26" i="39"/>
  <c r="K25" i="39"/>
  <c r="K24" i="39"/>
  <c r="K23" i="39"/>
  <c r="K22" i="39"/>
  <c r="K21" i="39"/>
  <c r="K20" i="39"/>
  <c r="K19" i="39"/>
  <c r="K18" i="39"/>
  <c r="K17" i="39"/>
  <c r="K16" i="39"/>
  <c r="K15" i="39"/>
  <c r="K14" i="39"/>
  <c r="K13" i="39"/>
  <c r="K12" i="39"/>
  <c r="K11" i="39"/>
  <c r="K10" i="39"/>
  <c r="K9" i="39"/>
  <c r="K8" i="39"/>
  <c r="K7" i="39"/>
  <c r="K6" i="39"/>
  <c r="K5" i="39"/>
  <c r="J43" i="39"/>
  <c r="J42" i="39"/>
  <c r="J41" i="39"/>
  <c r="J40" i="39"/>
  <c r="J39" i="39"/>
  <c r="J38" i="39"/>
  <c r="J37" i="39"/>
  <c r="J36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10" i="39"/>
  <c r="J9" i="39"/>
  <c r="J8" i="39"/>
  <c r="J7" i="39"/>
  <c r="J6" i="39"/>
  <c r="J5" i="39"/>
  <c r="E61" i="39"/>
  <c r="E60" i="39"/>
  <c r="E59" i="39"/>
  <c r="E58" i="39"/>
  <c r="E57" i="39"/>
  <c r="E56" i="39"/>
  <c r="E55" i="39"/>
  <c r="E54" i="39"/>
  <c r="E53" i="39"/>
  <c r="E52" i="39"/>
  <c r="E51" i="39"/>
  <c r="E50" i="39"/>
  <c r="E49" i="39"/>
  <c r="E48" i="39"/>
  <c r="E47" i="39"/>
  <c r="E46" i="39"/>
  <c r="E45" i="39"/>
  <c r="E44" i="39"/>
  <c r="E43" i="39"/>
  <c r="E42" i="39"/>
  <c r="E41" i="39"/>
  <c r="E40" i="39"/>
  <c r="E39" i="39"/>
  <c r="E38" i="39"/>
  <c r="E37" i="39"/>
  <c r="E36" i="39"/>
  <c r="E35" i="39"/>
  <c r="E34" i="39"/>
  <c r="E33" i="39"/>
  <c r="E32" i="39"/>
  <c r="E31" i="39"/>
  <c r="E30" i="39"/>
  <c r="E29" i="39"/>
  <c r="E28" i="39"/>
  <c r="E27" i="39"/>
  <c r="E26" i="39"/>
  <c r="E25" i="39"/>
  <c r="E24" i="39"/>
  <c r="E23" i="39"/>
  <c r="E22" i="39"/>
  <c r="E21" i="39"/>
  <c r="E20" i="39"/>
  <c r="E19" i="39"/>
  <c r="E18" i="39"/>
  <c r="E17" i="39"/>
  <c r="E16" i="39"/>
  <c r="E15" i="39"/>
  <c r="E14" i="39"/>
  <c r="E13" i="39"/>
  <c r="E12" i="39"/>
  <c r="E11" i="39"/>
  <c r="E10" i="39"/>
  <c r="E9" i="39"/>
  <c r="E8" i="39"/>
  <c r="E7" i="39"/>
  <c r="E6" i="39"/>
  <c r="E5" i="39"/>
  <c r="D61" i="39"/>
  <c r="D60" i="39"/>
  <c r="D59" i="39"/>
  <c r="D58" i="39"/>
  <c r="D57" i="39"/>
  <c r="D56" i="39"/>
  <c r="D55" i="39"/>
  <c r="D54" i="39"/>
  <c r="D53" i="39"/>
  <c r="D52" i="39"/>
  <c r="D51" i="39"/>
  <c r="D50" i="39"/>
  <c r="D49" i="39"/>
  <c r="D48" i="39"/>
  <c r="D47" i="39"/>
  <c r="D46" i="39"/>
  <c r="D45" i="39"/>
  <c r="D44" i="39"/>
  <c r="D43" i="39"/>
  <c r="D42" i="39"/>
  <c r="D41" i="39"/>
  <c r="D40" i="39"/>
  <c r="D39" i="39"/>
  <c r="D38" i="39"/>
  <c r="D37" i="39"/>
  <c r="D36" i="39"/>
  <c r="D35" i="39"/>
  <c r="D34" i="39"/>
  <c r="D33" i="39"/>
  <c r="D32" i="39"/>
  <c r="D31" i="39"/>
  <c r="D30" i="39"/>
  <c r="D29" i="39"/>
  <c r="D28" i="39"/>
  <c r="D27" i="39"/>
  <c r="D26" i="39"/>
  <c r="D25" i="39"/>
  <c r="D24" i="39"/>
  <c r="D23" i="39"/>
  <c r="D22" i="39"/>
  <c r="D21" i="39"/>
  <c r="D20" i="39"/>
  <c r="D19" i="39"/>
  <c r="D18" i="39"/>
  <c r="D17" i="39"/>
  <c r="D16" i="39"/>
  <c r="D15" i="39"/>
  <c r="D14" i="39"/>
  <c r="D13" i="39"/>
  <c r="D12" i="39"/>
  <c r="D11" i="39"/>
  <c r="D10" i="39"/>
  <c r="D9" i="39"/>
  <c r="D8" i="39"/>
  <c r="D7" i="39"/>
  <c r="D6" i="39"/>
  <c r="D5" i="39"/>
  <c r="C61" i="39"/>
  <c r="C60" i="39"/>
  <c r="C59" i="39"/>
  <c r="C58" i="39"/>
  <c r="C57" i="39"/>
  <c r="C56" i="39"/>
  <c r="C55" i="39"/>
  <c r="C54" i="39"/>
  <c r="C53" i="39"/>
  <c r="C52" i="39"/>
  <c r="C51" i="39"/>
  <c r="C50" i="39"/>
  <c r="C49" i="39"/>
  <c r="C48" i="39"/>
  <c r="C47" i="39"/>
  <c r="C46" i="39"/>
  <c r="C45" i="39"/>
  <c r="C44" i="39"/>
  <c r="C43" i="39"/>
  <c r="C42" i="39"/>
  <c r="C41" i="39"/>
  <c r="C40" i="39"/>
  <c r="C39" i="39"/>
  <c r="C38" i="39"/>
  <c r="C37" i="39"/>
  <c r="C36" i="39"/>
  <c r="C35" i="39"/>
  <c r="C34" i="39"/>
  <c r="C33" i="39"/>
  <c r="C32" i="39"/>
  <c r="C31" i="39"/>
  <c r="C30" i="39"/>
  <c r="C29" i="39"/>
  <c r="C28" i="39"/>
  <c r="C27" i="39"/>
  <c r="C26" i="39"/>
  <c r="C25" i="39"/>
  <c r="C24" i="39"/>
  <c r="C23" i="39"/>
  <c r="C22" i="39"/>
  <c r="C21" i="39"/>
  <c r="C20" i="39"/>
  <c r="C19" i="39"/>
  <c r="C18" i="39"/>
  <c r="C17" i="39"/>
  <c r="C16" i="39"/>
  <c r="C15" i="39"/>
  <c r="C14" i="39"/>
  <c r="C13" i="39"/>
  <c r="C12" i="39"/>
  <c r="C11" i="39"/>
  <c r="C10" i="39"/>
  <c r="C9" i="39"/>
  <c r="C8" i="39"/>
  <c r="C7" i="39"/>
  <c r="C6" i="39"/>
  <c r="C5" i="39"/>
  <c r="B61" i="39"/>
  <c r="B60" i="39"/>
  <c r="B59" i="39"/>
  <c r="B58" i="39"/>
  <c r="B57" i="39"/>
  <c r="B56" i="39"/>
  <c r="B55" i="39"/>
  <c r="B54" i="39"/>
  <c r="B53" i="39"/>
  <c r="B52" i="39"/>
  <c r="B51" i="39"/>
  <c r="B50" i="39"/>
  <c r="B49" i="39"/>
  <c r="B48" i="39"/>
  <c r="B47" i="39"/>
  <c r="B46" i="39"/>
  <c r="B45" i="39"/>
  <c r="B44" i="39"/>
  <c r="B43" i="39"/>
  <c r="B42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4" i="39"/>
  <c r="B23" i="39"/>
  <c r="B22" i="39"/>
  <c r="B21" i="39"/>
  <c r="B20" i="39"/>
  <c r="B19" i="39"/>
  <c r="B18" i="39"/>
  <c r="B17" i="39"/>
  <c r="B16" i="39"/>
  <c r="B15" i="39"/>
  <c r="B14" i="39"/>
  <c r="B13" i="39"/>
  <c r="B12" i="39"/>
  <c r="B11" i="39"/>
  <c r="B10" i="39"/>
  <c r="B9" i="39"/>
  <c r="B8" i="39"/>
  <c r="B7" i="39"/>
  <c r="B6" i="39"/>
  <c r="B5" i="39"/>
  <c r="G116" i="39" l="1"/>
  <c r="G115" i="39"/>
  <c r="G114" i="39"/>
  <c r="G113" i="39"/>
  <c r="G112" i="39"/>
  <c r="G111" i="39"/>
  <c r="G110" i="39"/>
  <c r="G109" i="39"/>
  <c r="G108" i="39"/>
  <c r="G107" i="39"/>
  <c r="G106" i="39"/>
  <c r="G105" i="39"/>
  <c r="G104" i="39"/>
  <c r="G103" i="39"/>
  <c r="G102" i="39"/>
  <c r="G101" i="39"/>
  <c r="G100" i="39"/>
  <c r="G99" i="39"/>
  <c r="G98" i="39"/>
  <c r="G97" i="39"/>
  <c r="O96" i="39"/>
  <c r="G96" i="39"/>
  <c r="O95" i="39"/>
  <c r="G95" i="39"/>
  <c r="O94" i="39"/>
  <c r="G94" i="39"/>
  <c r="O93" i="39"/>
  <c r="G93" i="39"/>
  <c r="O92" i="39"/>
  <c r="G92" i="39"/>
  <c r="O91" i="39"/>
  <c r="G91" i="39"/>
  <c r="O90" i="39"/>
  <c r="G90" i="39"/>
  <c r="O89" i="39"/>
  <c r="G89" i="39"/>
  <c r="O88" i="39"/>
  <c r="G88" i="39"/>
  <c r="O87" i="39"/>
  <c r="G87" i="39"/>
  <c r="O86" i="39"/>
  <c r="G86" i="39"/>
  <c r="O85" i="39"/>
  <c r="G85" i="39"/>
  <c r="O84" i="39"/>
  <c r="G84" i="39"/>
  <c r="O83" i="39"/>
  <c r="G83" i="39"/>
  <c r="O82" i="39"/>
  <c r="G82" i="39"/>
  <c r="O81" i="39"/>
  <c r="G81" i="39"/>
  <c r="O80" i="39"/>
  <c r="G80" i="39"/>
  <c r="O79" i="39"/>
  <c r="G79" i="39"/>
  <c r="O78" i="39"/>
  <c r="G78" i="39"/>
  <c r="O77" i="39"/>
  <c r="G77" i="39"/>
  <c r="O76" i="39"/>
  <c r="G76" i="39"/>
  <c r="O75" i="39"/>
  <c r="G75" i="39"/>
  <c r="O74" i="39"/>
  <c r="G74" i="39"/>
  <c r="O73" i="39"/>
  <c r="G73" i="39"/>
  <c r="O72" i="39"/>
  <c r="G72" i="39"/>
  <c r="O71" i="39"/>
  <c r="G71" i="39"/>
  <c r="O70" i="39"/>
  <c r="G70" i="39"/>
  <c r="O69" i="39"/>
  <c r="G69" i="39"/>
  <c r="O68" i="39"/>
  <c r="G68" i="39"/>
  <c r="O67" i="39"/>
  <c r="G67" i="39"/>
  <c r="O66" i="39"/>
  <c r="G66" i="39"/>
  <c r="O65" i="39"/>
  <c r="G65" i="39"/>
  <c r="G61" i="39"/>
  <c r="G60" i="39"/>
  <c r="G59" i="39"/>
  <c r="G58" i="39"/>
  <c r="G57" i="39"/>
  <c r="G56" i="39"/>
  <c r="G55" i="39"/>
  <c r="G54" i="39"/>
  <c r="G53" i="39"/>
  <c r="G52" i="39"/>
  <c r="G51" i="39"/>
  <c r="G50" i="39"/>
  <c r="G49" i="39"/>
  <c r="G48" i="39"/>
  <c r="G47" i="39"/>
  <c r="G46" i="39"/>
  <c r="G45" i="39"/>
  <c r="G44" i="39"/>
  <c r="O43" i="39"/>
  <c r="G43" i="39"/>
  <c r="O42" i="39"/>
  <c r="G42" i="39"/>
  <c r="O41" i="39"/>
  <c r="G41" i="39"/>
  <c r="O40" i="39"/>
  <c r="G40" i="39"/>
  <c r="O39" i="39"/>
  <c r="G39" i="39"/>
  <c r="O38" i="39"/>
  <c r="G38" i="39"/>
  <c r="O37" i="39"/>
  <c r="G37" i="39"/>
  <c r="O36" i="39"/>
  <c r="G36" i="39"/>
  <c r="O35" i="39"/>
  <c r="G35" i="39"/>
  <c r="O34" i="39"/>
  <c r="G34" i="39"/>
  <c r="O33" i="39"/>
  <c r="G33" i="39"/>
  <c r="O32" i="39"/>
  <c r="G32" i="39"/>
  <c r="O31" i="39"/>
  <c r="G31" i="39"/>
  <c r="O30" i="39"/>
  <c r="G30" i="39"/>
  <c r="O29" i="39"/>
  <c r="G29" i="39"/>
  <c r="O28" i="39"/>
  <c r="G28" i="39"/>
  <c r="O27" i="39"/>
  <c r="G27" i="39"/>
  <c r="O26" i="39"/>
  <c r="G26" i="39"/>
  <c r="O25" i="39"/>
  <c r="G25" i="39"/>
  <c r="O24" i="39"/>
  <c r="G24" i="39"/>
  <c r="O23" i="39"/>
  <c r="G23" i="39"/>
  <c r="O22" i="39"/>
  <c r="G22" i="39"/>
  <c r="O21" i="39"/>
  <c r="G21" i="39"/>
  <c r="O20" i="39"/>
  <c r="G20" i="39"/>
  <c r="O19" i="39"/>
  <c r="G19" i="39"/>
  <c r="O18" i="39"/>
  <c r="G18" i="39"/>
  <c r="O17" i="39"/>
  <c r="G17" i="39"/>
  <c r="O16" i="39"/>
  <c r="G16" i="39"/>
  <c r="O15" i="39"/>
  <c r="G15" i="39"/>
  <c r="O14" i="39"/>
  <c r="G14" i="39"/>
  <c r="O13" i="39"/>
  <c r="G13" i="39"/>
  <c r="O12" i="39"/>
  <c r="G12" i="39"/>
  <c r="O11" i="39"/>
  <c r="G11" i="39"/>
  <c r="O10" i="39"/>
  <c r="G10" i="39"/>
  <c r="O9" i="39"/>
  <c r="G9" i="39"/>
  <c r="O8" i="39"/>
  <c r="G8" i="39"/>
  <c r="O7" i="39"/>
  <c r="G7" i="39"/>
  <c r="O6" i="39"/>
  <c r="G6" i="39"/>
  <c r="O5" i="39"/>
  <c r="G5" i="39"/>
  <c r="J19" i="38"/>
  <c r="J18" i="38"/>
  <c r="J17" i="38"/>
  <c r="J15" i="38"/>
  <c r="J14" i="38"/>
  <c r="J13" i="38"/>
  <c r="J11" i="38"/>
  <c r="J10" i="38"/>
  <c r="J9" i="38"/>
  <c r="J7" i="38"/>
  <c r="J6" i="38"/>
  <c r="J5" i="38"/>
  <c r="J11" i="37"/>
  <c r="J10" i="37"/>
  <c r="J9" i="37"/>
  <c r="J7" i="37"/>
  <c r="J6" i="37"/>
  <c r="J5" i="37"/>
  <c r="J12" i="38" l="1"/>
  <c r="N14" i="40" s="1"/>
  <c r="P14" i="40" s="1"/>
  <c r="J8" i="38"/>
  <c r="N13" i="40" s="1"/>
  <c r="J20" i="38"/>
  <c r="N16" i="40" s="1"/>
  <c r="P16" i="40" s="1"/>
  <c r="J8" i="37"/>
  <c r="F13" i="40" s="1"/>
  <c r="J16" i="38"/>
  <c r="N15" i="40" s="1"/>
  <c r="P15" i="40" s="1"/>
  <c r="J12" i="37"/>
  <c r="F14" i="40" s="1"/>
  <c r="H14" i="40" s="1"/>
  <c r="J21" i="34"/>
  <c r="J20" i="34"/>
  <c r="J19" i="34"/>
  <c r="J18" i="34"/>
  <c r="J17" i="34"/>
  <c r="J15" i="34"/>
  <c r="J14" i="34"/>
  <c r="J13" i="34"/>
  <c r="J12" i="34"/>
  <c r="J11" i="34"/>
  <c r="J9" i="34"/>
  <c r="J8" i="34"/>
  <c r="J7" i="34"/>
  <c r="J6" i="34"/>
  <c r="J5" i="34"/>
  <c r="J33" i="33"/>
  <c r="J32" i="33"/>
  <c r="J31" i="33"/>
  <c r="J30" i="33"/>
  <c r="J29" i="33"/>
  <c r="J27" i="33"/>
  <c r="J26" i="33"/>
  <c r="J25" i="33"/>
  <c r="J24" i="33"/>
  <c r="J23" i="33"/>
  <c r="J21" i="33"/>
  <c r="J20" i="33"/>
  <c r="J19" i="33"/>
  <c r="J18" i="33"/>
  <c r="J17" i="33"/>
  <c r="J15" i="33"/>
  <c r="J14" i="33"/>
  <c r="J13" i="33"/>
  <c r="J12" i="33"/>
  <c r="J11" i="33"/>
  <c r="J9" i="33"/>
  <c r="J8" i="33"/>
  <c r="J7" i="33"/>
  <c r="J6" i="33"/>
  <c r="J5" i="33"/>
  <c r="C17" i="41" l="1"/>
  <c r="H13" i="40"/>
  <c r="D17" i="41" s="1"/>
  <c r="J22" i="34"/>
  <c r="N7" i="40" s="1"/>
  <c r="P7" i="40" s="1"/>
  <c r="J16" i="33"/>
  <c r="F6" i="40" s="1"/>
  <c r="H6" i="40" s="1"/>
  <c r="C18" i="41"/>
  <c r="P13" i="40"/>
  <c r="D18" i="41" s="1"/>
  <c r="J16" i="34"/>
  <c r="N6" i="40" s="1"/>
  <c r="P6" i="40" s="1"/>
  <c r="J10" i="34"/>
  <c r="N5" i="40" s="1"/>
  <c r="J10" i="33"/>
  <c r="F5" i="40" s="1"/>
  <c r="J28" i="33"/>
  <c r="F8" i="40" s="1"/>
  <c r="H8" i="40" s="1"/>
  <c r="J22" i="33"/>
  <c r="F7" i="40" s="1"/>
  <c r="H7" i="40" s="1"/>
  <c r="J34" i="33"/>
  <c r="F9" i="40" s="1"/>
  <c r="H9" i="40" s="1"/>
  <c r="C16" i="41" l="1"/>
  <c r="P5" i="40"/>
  <c r="D16" i="41" s="1"/>
  <c r="C15" i="41"/>
  <c r="H5" i="40"/>
  <c r="D15" i="41" s="1"/>
  <c r="J131" i="32"/>
  <c r="J130" i="32"/>
  <c r="J129" i="32"/>
  <c r="J127" i="32"/>
  <c r="J126" i="32"/>
  <c r="J125" i="32"/>
  <c r="J123" i="32"/>
  <c r="J122" i="32"/>
  <c r="J121" i="32"/>
  <c r="J119" i="32"/>
  <c r="J118" i="32"/>
  <c r="J117" i="32"/>
  <c r="J115" i="32"/>
  <c r="J114" i="32"/>
  <c r="J113" i="32"/>
  <c r="J111" i="32"/>
  <c r="J110" i="32"/>
  <c r="J109" i="32"/>
  <c r="J107" i="32"/>
  <c r="J106" i="32"/>
  <c r="J105" i="32"/>
  <c r="J103" i="32"/>
  <c r="J102" i="32"/>
  <c r="J101" i="32"/>
  <c r="J99" i="32"/>
  <c r="J98" i="32"/>
  <c r="J97" i="32"/>
  <c r="J95" i="32"/>
  <c r="J94" i="32"/>
  <c r="J93" i="32"/>
  <c r="J91" i="32"/>
  <c r="J90" i="32"/>
  <c r="J89" i="32"/>
  <c r="J87" i="32"/>
  <c r="J86" i="32"/>
  <c r="J85" i="32"/>
  <c r="J83" i="32"/>
  <c r="J82" i="32"/>
  <c r="J81" i="32"/>
  <c r="J79" i="32"/>
  <c r="J78" i="32"/>
  <c r="J77" i="32"/>
  <c r="J75" i="32"/>
  <c r="J74" i="32"/>
  <c r="J73" i="32"/>
  <c r="J71" i="32"/>
  <c r="J70" i="32"/>
  <c r="J69" i="32"/>
  <c r="J67" i="32"/>
  <c r="J66" i="32"/>
  <c r="J65" i="32"/>
  <c r="J63" i="32"/>
  <c r="J62" i="32"/>
  <c r="J61" i="32"/>
  <c r="J59" i="32"/>
  <c r="J58" i="32"/>
  <c r="J57" i="32"/>
  <c r="J55" i="32"/>
  <c r="J54" i="32"/>
  <c r="J53" i="32"/>
  <c r="J51" i="32"/>
  <c r="J50" i="32"/>
  <c r="J49" i="32"/>
  <c r="J47" i="32"/>
  <c r="J46" i="32"/>
  <c r="J45" i="32"/>
  <c r="J43" i="32"/>
  <c r="J42" i="32"/>
  <c r="J41" i="32"/>
  <c r="J39" i="32"/>
  <c r="J38" i="32"/>
  <c r="J37" i="32"/>
  <c r="J35" i="32"/>
  <c r="J34" i="32"/>
  <c r="J33" i="32"/>
  <c r="J31" i="32"/>
  <c r="J30" i="32"/>
  <c r="J29" i="32"/>
  <c r="J27" i="32"/>
  <c r="J26" i="32"/>
  <c r="J25" i="32"/>
  <c r="J23" i="32"/>
  <c r="J22" i="32"/>
  <c r="J21" i="32"/>
  <c r="J19" i="32"/>
  <c r="J18" i="32"/>
  <c r="J17" i="32"/>
  <c r="J15" i="32"/>
  <c r="J14" i="32"/>
  <c r="J13" i="32"/>
  <c r="J11" i="32"/>
  <c r="J10" i="32"/>
  <c r="J9" i="32"/>
  <c r="J7" i="32"/>
  <c r="J6" i="32"/>
  <c r="J5" i="32"/>
  <c r="J345" i="31"/>
  <c r="J344" i="31"/>
  <c r="J343" i="31"/>
  <c r="J342" i="31"/>
  <c r="J341" i="31"/>
  <c r="J339" i="31"/>
  <c r="J338" i="31"/>
  <c r="J337" i="31"/>
  <c r="J336" i="31"/>
  <c r="J335" i="31"/>
  <c r="J333" i="31"/>
  <c r="J332" i="31"/>
  <c r="J331" i="31"/>
  <c r="J330" i="31"/>
  <c r="J329" i="31"/>
  <c r="J327" i="31"/>
  <c r="J326" i="31"/>
  <c r="J325" i="31"/>
  <c r="J324" i="31"/>
  <c r="J323" i="31"/>
  <c r="J321" i="31"/>
  <c r="J320" i="31"/>
  <c r="J319" i="31"/>
  <c r="J318" i="31"/>
  <c r="J317" i="31"/>
  <c r="J315" i="31"/>
  <c r="J314" i="31"/>
  <c r="J313" i="31"/>
  <c r="J312" i="31"/>
  <c r="J311" i="31"/>
  <c r="J309" i="31"/>
  <c r="J308" i="31"/>
  <c r="J307" i="31"/>
  <c r="J306" i="31"/>
  <c r="J305" i="31"/>
  <c r="J303" i="31"/>
  <c r="J302" i="31"/>
  <c r="J301" i="31"/>
  <c r="J300" i="31"/>
  <c r="J299" i="31"/>
  <c r="J297" i="31"/>
  <c r="J296" i="31"/>
  <c r="J295" i="31"/>
  <c r="J294" i="31"/>
  <c r="J293" i="31"/>
  <c r="J291" i="31"/>
  <c r="J290" i="31"/>
  <c r="J289" i="31"/>
  <c r="J288" i="31"/>
  <c r="J287" i="31"/>
  <c r="J285" i="31"/>
  <c r="J284" i="31"/>
  <c r="J283" i="31"/>
  <c r="J282" i="31"/>
  <c r="J281" i="31"/>
  <c r="J279" i="31"/>
  <c r="J278" i="31"/>
  <c r="J277" i="31"/>
  <c r="J276" i="31"/>
  <c r="J275" i="31"/>
  <c r="J273" i="31"/>
  <c r="J272" i="31"/>
  <c r="J271" i="31"/>
  <c r="J270" i="31"/>
  <c r="J269" i="31"/>
  <c r="J267" i="31"/>
  <c r="J266" i="31"/>
  <c r="J265" i="31"/>
  <c r="J264" i="31"/>
  <c r="J263" i="31"/>
  <c r="J261" i="31"/>
  <c r="J260" i="31"/>
  <c r="J259" i="31"/>
  <c r="J258" i="31"/>
  <c r="J257" i="31"/>
  <c r="J255" i="31"/>
  <c r="J254" i="31"/>
  <c r="J253" i="31"/>
  <c r="J252" i="31"/>
  <c r="J251" i="31"/>
  <c r="J249" i="31"/>
  <c r="J248" i="31"/>
  <c r="J247" i="31"/>
  <c r="J246" i="31"/>
  <c r="J245" i="31"/>
  <c r="J243" i="31"/>
  <c r="J242" i="31"/>
  <c r="J241" i="31"/>
  <c r="J240" i="31"/>
  <c r="J239" i="31"/>
  <c r="J237" i="31"/>
  <c r="J236" i="31"/>
  <c r="J235" i="31"/>
  <c r="J234" i="31"/>
  <c r="J233" i="31"/>
  <c r="J231" i="31"/>
  <c r="J230" i="31"/>
  <c r="J229" i="31"/>
  <c r="J228" i="31"/>
  <c r="J227" i="31"/>
  <c r="J225" i="31"/>
  <c r="J224" i="31"/>
  <c r="J223" i="31"/>
  <c r="J222" i="31"/>
  <c r="J221" i="31"/>
  <c r="J219" i="31"/>
  <c r="J218" i="31"/>
  <c r="J217" i="31"/>
  <c r="J216" i="31"/>
  <c r="J215" i="31"/>
  <c r="J213" i="31"/>
  <c r="J212" i="31"/>
  <c r="J211" i="31"/>
  <c r="J210" i="31"/>
  <c r="J209" i="31"/>
  <c r="J207" i="31"/>
  <c r="J206" i="31"/>
  <c r="J205" i="31"/>
  <c r="J204" i="31"/>
  <c r="J203" i="31"/>
  <c r="J201" i="31"/>
  <c r="J200" i="31"/>
  <c r="J199" i="31"/>
  <c r="J198" i="31"/>
  <c r="J197" i="31"/>
  <c r="J195" i="31"/>
  <c r="J194" i="31"/>
  <c r="J193" i="31"/>
  <c r="J192" i="31"/>
  <c r="J191" i="31"/>
  <c r="J189" i="31"/>
  <c r="J188" i="31"/>
  <c r="J187" i="31"/>
  <c r="J186" i="31"/>
  <c r="J185" i="31"/>
  <c r="J183" i="31"/>
  <c r="J182" i="31"/>
  <c r="J181" i="31"/>
  <c r="J180" i="31"/>
  <c r="J179" i="31"/>
  <c r="J177" i="31"/>
  <c r="J176" i="31"/>
  <c r="J175" i="31"/>
  <c r="J174" i="31"/>
  <c r="J173" i="31"/>
  <c r="J171" i="31"/>
  <c r="J170" i="31"/>
  <c r="J169" i="31"/>
  <c r="J168" i="31"/>
  <c r="J167" i="31"/>
  <c r="J165" i="31"/>
  <c r="J164" i="31"/>
  <c r="J163" i="31"/>
  <c r="J162" i="31"/>
  <c r="J161" i="31"/>
  <c r="J159" i="31"/>
  <c r="J158" i="31"/>
  <c r="J157" i="31"/>
  <c r="J156" i="31"/>
  <c r="J155" i="31"/>
  <c r="J153" i="31"/>
  <c r="J152" i="31"/>
  <c r="J151" i="31"/>
  <c r="J150" i="31"/>
  <c r="J149" i="31"/>
  <c r="J147" i="31"/>
  <c r="J146" i="31"/>
  <c r="J145" i="31"/>
  <c r="J144" i="31"/>
  <c r="J143" i="31"/>
  <c r="J141" i="31"/>
  <c r="J140" i="31"/>
  <c r="J139" i="31"/>
  <c r="J138" i="31"/>
  <c r="J137" i="31"/>
  <c r="J135" i="31"/>
  <c r="J134" i="31"/>
  <c r="J133" i="31"/>
  <c r="J132" i="31"/>
  <c r="J131" i="31"/>
  <c r="J129" i="31"/>
  <c r="J128" i="31"/>
  <c r="J127" i="31"/>
  <c r="J126" i="31"/>
  <c r="J125" i="31"/>
  <c r="J123" i="31"/>
  <c r="J122" i="31"/>
  <c r="J121" i="31"/>
  <c r="J120" i="31"/>
  <c r="J119" i="31"/>
  <c r="J117" i="31"/>
  <c r="J116" i="31"/>
  <c r="J115" i="31"/>
  <c r="J114" i="31"/>
  <c r="J113" i="31"/>
  <c r="J111" i="31"/>
  <c r="J110" i="31"/>
  <c r="J109" i="31"/>
  <c r="J108" i="31"/>
  <c r="J107" i="31"/>
  <c r="J105" i="31"/>
  <c r="J104" i="31"/>
  <c r="J103" i="31"/>
  <c r="J102" i="31"/>
  <c r="J101" i="31"/>
  <c r="J99" i="31"/>
  <c r="J98" i="31"/>
  <c r="J97" i="31"/>
  <c r="J96" i="31"/>
  <c r="J95" i="31"/>
  <c r="J93" i="31"/>
  <c r="J92" i="31"/>
  <c r="J91" i="31"/>
  <c r="J90" i="31"/>
  <c r="J89" i="31"/>
  <c r="J87" i="31"/>
  <c r="J86" i="31"/>
  <c r="J85" i="31"/>
  <c r="J84" i="31"/>
  <c r="J83" i="31"/>
  <c r="J81" i="31"/>
  <c r="J80" i="31"/>
  <c r="J79" i="31"/>
  <c r="J78" i="31"/>
  <c r="J77" i="31"/>
  <c r="J75" i="31"/>
  <c r="J74" i="31"/>
  <c r="J73" i="31"/>
  <c r="J72" i="31"/>
  <c r="J71" i="31"/>
  <c r="J69" i="31"/>
  <c r="J68" i="31"/>
  <c r="J67" i="31"/>
  <c r="J66" i="31"/>
  <c r="J65" i="31"/>
  <c r="J63" i="31"/>
  <c r="J62" i="31"/>
  <c r="J61" i="31"/>
  <c r="J60" i="31"/>
  <c r="J59" i="31"/>
  <c r="J57" i="31"/>
  <c r="J56" i="31"/>
  <c r="J55" i="31"/>
  <c r="J54" i="31"/>
  <c r="J53" i="31"/>
  <c r="J51" i="31"/>
  <c r="J50" i="31"/>
  <c r="J49" i="31"/>
  <c r="J48" i="31"/>
  <c r="J47" i="31"/>
  <c r="J45" i="31"/>
  <c r="J44" i="31"/>
  <c r="J43" i="31"/>
  <c r="J42" i="31"/>
  <c r="J41" i="31"/>
  <c r="J39" i="31"/>
  <c r="J38" i="31"/>
  <c r="J37" i="31"/>
  <c r="J36" i="31"/>
  <c r="J35" i="31"/>
  <c r="J33" i="31"/>
  <c r="J32" i="31"/>
  <c r="J31" i="31"/>
  <c r="J30" i="31"/>
  <c r="J29" i="31"/>
  <c r="J27" i="31"/>
  <c r="J26" i="31"/>
  <c r="J25" i="31"/>
  <c r="J24" i="31"/>
  <c r="J23" i="31"/>
  <c r="J21" i="31"/>
  <c r="J20" i="31"/>
  <c r="J19" i="31"/>
  <c r="J18" i="31"/>
  <c r="J17" i="31"/>
  <c r="J15" i="31"/>
  <c r="J14" i="31"/>
  <c r="J13" i="31"/>
  <c r="J12" i="31"/>
  <c r="J11" i="31"/>
  <c r="J9" i="31"/>
  <c r="J8" i="31"/>
  <c r="J7" i="31"/>
  <c r="J6" i="31"/>
  <c r="J5" i="31"/>
  <c r="J211" i="30"/>
  <c r="J210" i="30"/>
  <c r="J209" i="30"/>
  <c r="J207" i="30"/>
  <c r="J206" i="30"/>
  <c r="J205" i="30"/>
  <c r="J203" i="30"/>
  <c r="J202" i="30"/>
  <c r="J201" i="30"/>
  <c r="J199" i="30"/>
  <c r="J198" i="30"/>
  <c r="J197" i="30"/>
  <c r="J195" i="30"/>
  <c r="J194" i="30"/>
  <c r="J193" i="30"/>
  <c r="J191" i="30"/>
  <c r="J190" i="30"/>
  <c r="J189" i="30"/>
  <c r="J187" i="30"/>
  <c r="J186" i="30"/>
  <c r="J185" i="30"/>
  <c r="J183" i="30"/>
  <c r="J182" i="30"/>
  <c r="J181" i="30"/>
  <c r="J179" i="30"/>
  <c r="J178" i="30"/>
  <c r="J177" i="30"/>
  <c r="J175" i="30"/>
  <c r="J174" i="30"/>
  <c r="J173" i="30"/>
  <c r="J171" i="30"/>
  <c r="J170" i="30"/>
  <c r="J169" i="30"/>
  <c r="J167" i="30"/>
  <c r="J166" i="30"/>
  <c r="J165" i="30"/>
  <c r="J163" i="30"/>
  <c r="J162" i="30"/>
  <c r="J161" i="30"/>
  <c r="J159" i="30"/>
  <c r="J158" i="30"/>
  <c r="J157" i="30"/>
  <c r="J155" i="30"/>
  <c r="J154" i="30"/>
  <c r="J153" i="30"/>
  <c r="J151" i="30"/>
  <c r="J150" i="30"/>
  <c r="J149" i="30"/>
  <c r="J147" i="30"/>
  <c r="J146" i="30"/>
  <c r="J145" i="30"/>
  <c r="J143" i="30"/>
  <c r="J142" i="30"/>
  <c r="J141" i="30"/>
  <c r="J139" i="30"/>
  <c r="J138" i="30"/>
  <c r="J137" i="30"/>
  <c r="J135" i="30"/>
  <c r="J134" i="30"/>
  <c r="J133" i="30"/>
  <c r="J131" i="30"/>
  <c r="J130" i="30"/>
  <c r="J129" i="30"/>
  <c r="J127" i="30"/>
  <c r="J126" i="30"/>
  <c r="J125" i="30"/>
  <c r="J123" i="30"/>
  <c r="J122" i="30"/>
  <c r="J121" i="30"/>
  <c r="J119" i="30"/>
  <c r="J118" i="30"/>
  <c r="J117" i="30"/>
  <c r="J115" i="30"/>
  <c r="J114" i="30"/>
  <c r="J113" i="30"/>
  <c r="J111" i="30"/>
  <c r="J110" i="30"/>
  <c r="J109" i="30"/>
  <c r="J107" i="30"/>
  <c r="J106" i="30"/>
  <c r="J105" i="30"/>
  <c r="J103" i="30"/>
  <c r="J102" i="30"/>
  <c r="J101" i="30"/>
  <c r="J99" i="30"/>
  <c r="J98" i="30"/>
  <c r="J97" i="30"/>
  <c r="J95" i="30"/>
  <c r="J94" i="30"/>
  <c r="J93" i="30"/>
  <c r="J91" i="30"/>
  <c r="J90" i="30"/>
  <c r="J89" i="30"/>
  <c r="J87" i="30"/>
  <c r="J86" i="30"/>
  <c r="J85" i="30"/>
  <c r="J83" i="30"/>
  <c r="J82" i="30"/>
  <c r="J81" i="30"/>
  <c r="J79" i="30"/>
  <c r="J78" i="30"/>
  <c r="J77" i="30"/>
  <c r="J75" i="30"/>
  <c r="J74" i="30"/>
  <c r="J73" i="30"/>
  <c r="J71" i="30"/>
  <c r="J70" i="30"/>
  <c r="J69" i="30"/>
  <c r="J67" i="30"/>
  <c r="J66" i="30"/>
  <c r="J65" i="30"/>
  <c r="J63" i="30"/>
  <c r="J62" i="30"/>
  <c r="J61" i="30"/>
  <c r="J59" i="30"/>
  <c r="J58" i="30"/>
  <c r="J57" i="30"/>
  <c r="J55" i="30"/>
  <c r="J54" i="30"/>
  <c r="J53" i="30"/>
  <c r="J51" i="30"/>
  <c r="J50" i="30"/>
  <c r="J49" i="30"/>
  <c r="J47" i="30"/>
  <c r="J46" i="30"/>
  <c r="J45" i="30"/>
  <c r="J43" i="30"/>
  <c r="J42" i="30"/>
  <c r="J41" i="30"/>
  <c r="J39" i="30"/>
  <c r="J38" i="30"/>
  <c r="J37" i="30"/>
  <c r="J35" i="30"/>
  <c r="J34" i="30"/>
  <c r="J33" i="30"/>
  <c r="J31" i="30"/>
  <c r="J30" i="30"/>
  <c r="J29" i="30"/>
  <c r="J27" i="30"/>
  <c r="J26" i="30"/>
  <c r="J25" i="30"/>
  <c r="J23" i="30"/>
  <c r="J22" i="30"/>
  <c r="J21" i="30"/>
  <c r="J19" i="30"/>
  <c r="J18" i="30"/>
  <c r="J17" i="30"/>
  <c r="J15" i="30"/>
  <c r="J14" i="30"/>
  <c r="J13" i="30"/>
  <c r="J11" i="30"/>
  <c r="J10" i="30"/>
  <c r="J9" i="30"/>
  <c r="J7" i="30"/>
  <c r="J6" i="30"/>
  <c r="J5" i="30"/>
  <c r="J237" i="23"/>
  <c r="J236" i="23"/>
  <c r="J235" i="23"/>
  <c r="J234" i="23"/>
  <c r="J233" i="23"/>
  <c r="J200" i="30" l="1"/>
  <c r="F113" i="39" s="1"/>
  <c r="H113" i="39" s="1"/>
  <c r="J34" i="31"/>
  <c r="F9" i="39" s="1"/>
  <c r="H9" i="39" s="1"/>
  <c r="J36" i="32"/>
  <c r="N72" i="39" s="1"/>
  <c r="P72" i="39" s="1"/>
  <c r="J68" i="32"/>
  <c r="N80" i="39" s="1"/>
  <c r="P80" i="39" s="1"/>
  <c r="J132" i="32"/>
  <c r="N96" i="39" s="1"/>
  <c r="P96" i="39" s="1"/>
  <c r="J132" i="30"/>
  <c r="F96" i="39" s="1"/>
  <c r="H96" i="39" s="1"/>
  <c r="J28" i="30"/>
  <c r="F70" i="39" s="1"/>
  <c r="H70" i="39" s="1"/>
  <c r="J92" i="30"/>
  <c r="F86" i="39" s="1"/>
  <c r="H86" i="39" s="1"/>
  <c r="J16" i="32"/>
  <c r="N67" i="39" s="1"/>
  <c r="P67" i="39" s="1"/>
  <c r="J48" i="32"/>
  <c r="N75" i="39" s="1"/>
  <c r="P75" i="39" s="1"/>
  <c r="J60" i="32"/>
  <c r="N78" i="39" s="1"/>
  <c r="P78" i="39" s="1"/>
  <c r="J92" i="32"/>
  <c r="N86" i="39" s="1"/>
  <c r="P86" i="39" s="1"/>
  <c r="J84" i="32"/>
  <c r="N84" i="39" s="1"/>
  <c r="P84" i="39" s="1"/>
  <c r="J12" i="30"/>
  <c r="F66" i="39" s="1"/>
  <c r="H66" i="39" s="1"/>
  <c r="J76" i="30"/>
  <c r="F82" i="39" s="1"/>
  <c r="H82" i="39" s="1"/>
  <c r="J140" i="30"/>
  <c r="F98" i="39" s="1"/>
  <c r="H98" i="39" s="1"/>
  <c r="J172" i="30"/>
  <c r="F106" i="39" s="1"/>
  <c r="H106" i="39" s="1"/>
  <c r="J204" i="30"/>
  <c r="F114" i="39" s="1"/>
  <c r="H114" i="39" s="1"/>
  <c r="J32" i="32"/>
  <c r="N71" i="39" s="1"/>
  <c r="P71" i="39" s="1"/>
  <c r="J124" i="32"/>
  <c r="N94" i="39" s="1"/>
  <c r="P94" i="39" s="1"/>
  <c r="J52" i="30"/>
  <c r="F76" i="39" s="1"/>
  <c r="H76" i="39" s="1"/>
  <c r="J84" i="30"/>
  <c r="F84" i="39" s="1"/>
  <c r="H84" i="39" s="1"/>
  <c r="J180" i="30"/>
  <c r="F108" i="39" s="1"/>
  <c r="H108" i="39" s="1"/>
  <c r="J20" i="30"/>
  <c r="F68" i="39" s="1"/>
  <c r="H68" i="39" s="1"/>
  <c r="J60" i="30"/>
  <c r="F78" i="39" s="1"/>
  <c r="H78" i="39" s="1"/>
  <c r="J124" i="30"/>
  <c r="F94" i="39" s="1"/>
  <c r="H94" i="39" s="1"/>
  <c r="J24" i="30"/>
  <c r="F69" i="39" s="1"/>
  <c r="H69" i="39" s="1"/>
  <c r="J12" i="32"/>
  <c r="N66" i="39" s="1"/>
  <c r="P66" i="39" s="1"/>
  <c r="J96" i="32"/>
  <c r="N87" i="39" s="1"/>
  <c r="P87" i="39" s="1"/>
  <c r="J128" i="32"/>
  <c r="N95" i="39" s="1"/>
  <c r="P95" i="39" s="1"/>
  <c r="J36" i="30"/>
  <c r="F72" i="39" s="1"/>
  <c r="H72" i="39" s="1"/>
  <c r="J88" i="31"/>
  <c r="F18" i="39" s="1"/>
  <c r="H18" i="39" s="1"/>
  <c r="J172" i="31"/>
  <c r="F32" i="39" s="1"/>
  <c r="H32" i="39" s="1"/>
  <c r="J268" i="31"/>
  <c r="F48" i="39" s="1"/>
  <c r="H48" i="39" s="1"/>
  <c r="J76" i="32"/>
  <c r="N82" i="39" s="1"/>
  <c r="P82" i="39" s="1"/>
  <c r="C14" i="41"/>
  <c r="D14" i="41"/>
  <c r="J116" i="32"/>
  <c r="N92" i="39" s="1"/>
  <c r="P92" i="39" s="1"/>
  <c r="J108" i="32"/>
  <c r="N90" i="39" s="1"/>
  <c r="P90" i="39" s="1"/>
  <c r="J120" i="32"/>
  <c r="N93" i="39" s="1"/>
  <c r="P93" i="39" s="1"/>
  <c r="J100" i="32"/>
  <c r="N88" i="39" s="1"/>
  <c r="P88" i="39" s="1"/>
  <c r="J104" i="32"/>
  <c r="N89" i="39" s="1"/>
  <c r="P89" i="39" s="1"/>
  <c r="J52" i="32"/>
  <c r="N76" i="39" s="1"/>
  <c r="P76" i="39" s="1"/>
  <c r="J64" i="32"/>
  <c r="N79" i="39" s="1"/>
  <c r="P79" i="39" s="1"/>
  <c r="J72" i="32"/>
  <c r="N81" i="39" s="1"/>
  <c r="P81" i="39" s="1"/>
  <c r="J44" i="32"/>
  <c r="N74" i="39" s="1"/>
  <c r="P74" i="39" s="1"/>
  <c r="J28" i="32"/>
  <c r="N70" i="39" s="1"/>
  <c r="P70" i="39" s="1"/>
  <c r="J40" i="32"/>
  <c r="N73" i="39" s="1"/>
  <c r="P73" i="39" s="1"/>
  <c r="J8" i="32"/>
  <c r="N65" i="39" s="1"/>
  <c r="P65" i="39" s="1"/>
  <c r="J212" i="30"/>
  <c r="F116" i="39" s="1"/>
  <c r="H116" i="39" s="1"/>
  <c r="J188" i="30"/>
  <c r="F110" i="39" s="1"/>
  <c r="H110" i="39" s="1"/>
  <c r="J196" i="30"/>
  <c r="F112" i="39" s="1"/>
  <c r="H112" i="39" s="1"/>
  <c r="J156" i="30"/>
  <c r="F102" i="39" s="1"/>
  <c r="H102" i="39" s="1"/>
  <c r="J148" i="30"/>
  <c r="F100" i="39" s="1"/>
  <c r="H100" i="39" s="1"/>
  <c r="J128" i="30"/>
  <c r="F95" i="39" s="1"/>
  <c r="H95" i="39" s="1"/>
  <c r="J120" i="30"/>
  <c r="F93" i="39" s="1"/>
  <c r="H93" i="39" s="1"/>
  <c r="J116" i="30"/>
  <c r="F92" i="39" s="1"/>
  <c r="H92" i="39" s="1"/>
  <c r="J88" i="30"/>
  <c r="F85" i="39" s="1"/>
  <c r="H85" i="39" s="1"/>
  <c r="J100" i="30"/>
  <c r="F88" i="39" s="1"/>
  <c r="H88" i="39" s="1"/>
  <c r="J80" i="30"/>
  <c r="F83" i="39" s="1"/>
  <c r="H83" i="39" s="1"/>
  <c r="J48" i="30"/>
  <c r="F75" i="39" s="1"/>
  <c r="H75" i="39" s="1"/>
  <c r="J44" i="30"/>
  <c r="F74" i="39" s="1"/>
  <c r="H74" i="39" s="1"/>
  <c r="J16" i="30"/>
  <c r="F67" i="39" s="1"/>
  <c r="H67" i="39" s="1"/>
  <c r="J8" i="30"/>
  <c r="F65" i="39" s="1"/>
  <c r="H65" i="39" s="1"/>
  <c r="J316" i="31"/>
  <c r="F56" i="39" s="1"/>
  <c r="H56" i="39" s="1"/>
  <c r="J220" i="31"/>
  <c r="F40" i="39" s="1"/>
  <c r="H40" i="39" s="1"/>
  <c r="J82" i="31"/>
  <c r="F17" i="39" s="1"/>
  <c r="H17" i="39" s="1"/>
  <c r="J10" i="31"/>
  <c r="F5" i="39" s="1"/>
  <c r="J106" i="31"/>
  <c r="F21" i="39" s="1"/>
  <c r="H21" i="39" s="1"/>
  <c r="J154" i="31"/>
  <c r="F29" i="39" s="1"/>
  <c r="H29" i="39" s="1"/>
  <c r="J16" i="31"/>
  <c r="F6" i="39" s="1"/>
  <c r="H6" i="39" s="1"/>
  <c r="J130" i="31"/>
  <c r="F25" i="39" s="1"/>
  <c r="H25" i="39" s="1"/>
  <c r="J202" i="31"/>
  <c r="F37" i="39" s="1"/>
  <c r="H37" i="39" s="1"/>
  <c r="J250" i="31"/>
  <c r="F45" i="39" s="1"/>
  <c r="H45" i="39" s="1"/>
  <c r="J298" i="31"/>
  <c r="F53" i="39" s="1"/>
  <c r="H53" i="39" s="1"/>
  <c r="J346" i="31"/>
  <c r="F61" i="39" s="1"/>
  <c r="H61" i="39" s="1"/>
  <c r="J160" i="31"/>
  <c r="F30" i="39" s="1"/>
  <c r="H30" i="39" s="1"/>
  <c r="J142" i="31"/>
  <c r="F27" i="39" s="1"/>
  <c r="H27" i="39" s="1"/>
  <c r="J148" i="31"/>
  <c r="F28" i="39" s="1"/>
  <c r="H28" i="39" s="1"/>
  <c r="J334" i="31"/>
  <c r="F59" i="39" s="1"/>
  <c r="H59" i="39" s="1"/>
  <c r="J58" i="31"/>
  <c r="F13" i="39" s="1"/>
  <c r="H13" i="39" s="1"/>
  <c r="J56" i="32"/>
  <c r="N77" i="39" s="1"/>
  <c r="P77" i="39" s="1"/>
  <c r="J112" i="32"/>
  <c r="N91" i="39" s="1"/>
  <c r="P91" i="39" s="1"/>
  <c r="J20" i="32"/>
  <c r="N68" i="39" s="1"/>
  <c r="P68" i="39" s="1"/>
  <c r="J24" i="32"/>
  <c r="N69" i="39" s="1"/>
  <c r="P69" i="39" s="1"/>
  <c r="J88" i="32"/>
  <c r="N85" i="39" s="1"/>
  <c r="P85" i="39" s="1"/>
  <c r="J80" i="32"/>
  <c r="N83" i="39" s="1"/>
  <c r="P83" i="39" s="1"/>
  <c r="J152" i="30"/>
  <c r="F101" i="39" s="1"/>
  <c r="H101" i="39" s="1"/>
  <c r="J164" i="30"/>
  <c r="F104" i="39" s="1"/>
  <c r="H104" i="39" s="1"/>
  <c r="J136" i="30"/>
  <c r="F97" i="39" s="1"/>
  <c r="H97" i="39" s="1"/>
  <c r="J108" i="30"/>
  <c r="F90" i="39" s="1"/>
  <c r="H90" i="39" s="1"/>
  <c r="J68" i="30"/>
  <c r="F80" i="39" s="1"/>
  <c r="H80" i="39" s="1"/>
  <c r="J72" i="30"/>
  <c r="F81" i="39" s="1"/>
  <c r="H81" i="39" s="1"/>
  <c r="J192" i="30"/>
  <c r="F111" i="39" s="1"/>
  <c r="H111" i="39" s="1"/>
  <c r="J56" i="30"/>
  <c r="F77" i="39" s="1"/>
  <c r="H77" i="39" s="1"/>
  <c r="J184" i="30"/>
  <c r="F109" i="39" s="1"/>
  <c r="H109" i="39" s="1"/>
  <c r="J64" i="30"/>
  <c r="F79" i="39" s="1"/>
  <c r="H79" i="39" s="1"/>
  <c r="J112" i="30"/>
  <c r="F91" i="39" s="1"/>
  <c r="H91" i="39" s="1"/>
  <c r="J176" i="30"/>
  <c r="F107" i="39" s="1"/>
  <c r="H107" i="39" s="1"/>
  <c r="J40" i="30"/>
  <c r="F73" i="39" s="1"/>
  <c r="H73" i="39" s="1"/>
  <c r="J104" i="30"/>
  <c r="F89" i="39" s="1"/>
  <c r="H89" i="39" s="1"/>
  <c r="J168" i="30"/>
  <c r="F105" i="39" s="1"/>
  <c r="H105" i="39" s="1"/>
  <c r="J32" i="30"/>
  <c r="F71" i="39" s="1"/>
  <c r="H71" i="39" s="1"/>
  <c r="J96" i="30"/>
  <c r="F87" i="39" s="1"/>
  <c r="H87" i="39" s="1"/>
  <c r="J160" i="30"/>
  <c r="F103" i="39" s="1"/>
  <c r="H103" i="39" s="1"/>
  <c r="J144" i="30"/>
  <c r="F99" i="39" s="1"/>
  <c r="H99" i="39" s="1"/>
  <c r="J208" i="30"/>
  <c r="F115" i="39" s="1"/>
  <c r="H115" i="39" s="1"/>
  <c r="J22" i="31"/>
  <c r="F7" i="39" s="1"/>
  <c r="H7" i="39" s="1"/>
  <c r="J28" i="31"/>
  <c r="F8" i="39" s="1"/>
  <c r="H8" i="39" s="1"/>
  <c r="J40" i="31"/>
  <c r="F10" i="39" s="1"/>
  <c r="H10" i="39" s="1"/>
  <c r="J340" i="31"/>
  <c r="F60" i="39" s="1"/>
  <c r="H60" i="39" s="1"/>
  <c r="J76" i="31"/>
  <c r="F16" i="39" s="1"/>
  <c r="H16" i="39" s="1"/>
  <c r="J196" i="31"/>
  <c r="F36" i="39" s="1"/>
  <c r="H36" i="39" s="1"/>
  <c r="J208" i="31"/>
  <c r="F38" i="39" s="1"/>
  <c r="H38" i="39" s="1"/>
  <c r="J244" i="31"/>
  <c r="F44" i="39" s="1"/>
  <c r="H44" i="39" s="1"/>
  <c r="J256" i="31"/>
  <c r="F46" i="39" s="1"/>
  <c r="H46" i="39" s="1"/>
  <c r="J292" i="31"/>
  <c r="F52" i="39" s="1"/>
  <c r="H52" i="39" s="1"/>
  <c r="J304" i="31"/>
  <c r="F54" i="39" s="1"/>
  <c r="H54" i="39" s="1"/>
  <c r="J70" i="31"/>
  <c r="F15" i="39" s="1"/>
  <c r="H15" i="39" s="1"/>
  <c r="J190" i="31"/>
  <c r="F35" i="39" s="1"/>
  <c r="H35" i="39" s="1"/>
  <c r="J238" i="31"/>
  <c r="F43" i="39" s="1"/>
  <c r="H43" i="39" s="1"/>
  <c r="J286" i="31"/>
  <c r="F51" i="39" s="1"/>
  <c r="H51" i="39" s="1"/>
  <c r="J124" i="31"/>
  <c r="F24" i="39" s="1"/>
  <c r="H24" i="39" s="1"/>
  <c r="J136" i="31"/>
  <c r="F26" i="39" s="1"/>
  <c r="H26" i="39" s="1"/>
  <c r="J46" i="31"/>
  <c r="F11" i="39" s="1"/>
  <c r="H11" i="39" s="1"/>
  <c r="J52" i="31"/>
  <c r="F12" i="39" s="1"/>
  <c r="H12" i="39" s="1"/>
  <c r="J64" i="31"/>
  <c r="F14" i="39" s="1"/>
  <c r="H14" i="39" s="1"/>
  <c r="J118" i="31"/>
  <c r="F23" i="39" s="1"/>
  <c r="H23" i="39" s="1"/>
  <c r="J178" i="31"/>
  <c r="F33" i="39" s="1"/>
  <c r="H33" i="39" s="1"/>
  <c r="J226" i="31"/>
  <c r="F41" i="39" s="1"/>
  <c r="H41" i="39" s="1"/>
  <c r="J274" i="31"/>
  <c r="F49" i="39" s="1"/>
  <c r="H49" i="39" s="1"/>
  <c r="J322" i="31"/>
  <c r="F57" i="39" s="1"/>
  <c r="H57" i="39" s="1"/>
  <c r="J184" i="31"/>
  <c r="F34" i="39" s="1"/>
  <c r="H34" i="39" s="1"/>
  <c r="J232" i="31"/>
  <c r="F42" i="39" s="1"/>
  <c r="H42" i="39" s="1"/>
  <c r="J280" i="31"/>
  <c r="F50" i="39" s="1"/>
  <c r="H50" i="39" s="1"/>
  <c r="J328" i="31"/>
  <c r="F58" i="39" s="1"/>
  <c r="H58" i="39" s="1"/>
  <c r="J94" i="31"/>
  <c r="F19" i="39" s="1"/>
  <c r="H19" i="39" s="1"/>
  <c r="J100" i="31"/>
  <c r="F20" i="39" s="1"/>
  <c r="H20" i="39" s="1"/>
  <c r="J112" i="31"/>
  <c r="F22" i="39" s="1"/>
  <c r="H22" i="39" s="1"/>
  <c r="J166" i="31"/>
  <c r="F31" i="39" s="1"/>
  <c r="H31" i="39" s="1"/>
  <c r="J214" i="31"/>
  <c r="F39" i="39" s="1"/>
  <c r="H39" i="39" s="1"/>
  <c r="J262" i="31"/>
  <c r="F47" i="39" s="1"/>
  <c r="H47" i="39" s="1"/>
  <c r="J310" i="31"/>
  <c r="F55" i="39" s="1"/>
  <c r="H55" i="39" s="1"/>
  <c r="J238" i="23"/>
  <c r="N43" i="39" s="1"/>
  <c r="P43" i="39" s="1"/>
  <c r="J230" i="23"/>
  <c r="J229" i="23"/>
  <c r="J228" i="23"/>
  <c r="D6" i="41" l="1"/>
  <c r="C6" i="41"/>
  <c r="D5" i="41"/>
  <c r="C5" i="41"/>
  <c r="C3" i="41"/>
  <c r="H5" i="39"/>
  <c r="D3" i="41" s="1"/>
  <c r="J225" i="23"/>
  <c r="J224" i="23"/>
  <c r="J223" i="23"/>
  <c r="J222" i="23"/>
  <c r="J221" i="23"/>
  <c r="J219" i="23"/>
  <c r="J218" i="23"/>
  <c r="J217" i="23"/>
  <c r="J216" i="23"/>
  <c r="J215" i="23"/>
  <c r="J213" i="23"/>
  <c r="J212" i="23"/>
  <c r="J211" i="23"/>
  <c r="J210" i="23"/>
  <c r="J209" i="23"/>
  <c r="J231" i="23"/>
  <c r="J227" i="23"/>
  <c r="J226" i="23" l="1"/>
  <c r="N41" i="39" s="1"/>
  <c r="P41" i="39" s="1"/>
  <c r="J220" i="23"/>
  <c r="N40" i="39" s="1"/>
  <c r="P40" i="39" s="1"/>
  <c r="J232" i="23"/>
  <c r="N42" i="39" s="1"/>
  <c r="P42" i="39" s="1"/>
  <c r="J214" i="23"/>
  <c r="N39" i="39" s="1"/>
  <c r="P39" i="39" s="1"/>
  <c r="J207" i="23" l="1"/>
  <c r="J206" i="23"/>
  <c r="J205" i="23"/>
  <c r="J204" i="23"/>
  <c r="J203" i="23"/>
  <c r="J201" i="23"/>
  <c r="J200" i="23"/>
  <c r="J199" i="23"/>
  <c r="J198" i="23"/>
  <c r="J197" i="23"/>
  <c r="J195" i="23"/>
  <c r="J194" i="23"/>
  <c r="J193" i="23"/>
  <c r="J192" i="23"/>
  <c r="J191" i="23"/>
  <c r="J189" i="23"/>
  <c r="J188" i="23"/>
  <c r="J187" i="23"/>
  <c r="J186" i="23"/>
  <c r="J185" i="23"/>
  <c r="J183" i="23"/>
  <c r="J182" i="23"/>
  <c r="J181" i="23"/>
  <c r="J180" i="23"/>
  <c r="J179" i="23"/>
  <c r="J177" i="23"/>
  <c r="J176" i="23"/>
  <c r="J175" i="23"/>
  <c r="J174" i="23"/>
  <c r="J173" i="23"/>
  <c r="J171" i="23"/>
  <c r="J170" i="23"/>
  <c r="J169" i="23"/>
  <c r="J168" i="23"/>
  <c r="J167" i="23"/>
  <c r="J165" i="23"/>
  <c r="J164" i="23"/>
  <c r="J163" i="23"/>
  <c r="J162" i="23"/>
  <c r="J161" i="23"/>
  <c r="J159" i="23"/>
  <c r="J158" i="23"/>
  <c r="J157" i="23"/>
  <c r="J156" i="23"/>
  <c r="J155" i="23"/>
  <c r="J153" i="23"/>
  <c r="J152" i="23"/>
  <c r="J151" i="23"/>
  <c r="J150" i="23"/>
  <c r="J149" i="23"/>
  <c r="J147" i="23"/>
  <c r="J146" i="23"/>
  <c r="J145" i="23"/>
  <c r="J144" i="23"/>
  <c r="J143" i="23"/>
  <c r="J141" i="23"/>
  <c r="J140" i="23"/>
  <c r="J139" i="23"/>
  <c r="J138" i="23"/>
  <c r="J137" i="23"/>
  <c r="J135" i="23"/>
  <c r="J134" i="23"/>
  <c r="J133" i="23"/>
  <c r="J132" i="23"/>
  <c r="J131" i="23"/>
  <c r="J129" i="23"/>
  <c r="J128" i="23"/>
  <c r="J127" i="23"/>
  <c r="J126" i="23"/>
  <c r="J125" i="23"/>
  <c r="J123" i="23"/>
  <c r="J122" i="23"/>
  <c r="J121" i="23"/>
  <c r="J120" i="23"/>
  <c r="J119" i="23"/>
  <c r="J117" i="23"/>
  <c r="J116" i="23"/>
  <c r="J115" i="23"/>
  <c r="J114" i="23"/>
  <c r="J113" i="23"/>
  <c r="J111" i="23"/>
  <c r="J110" i="23"/>
  <c r="J109" i="23"/>
  <c r="J108" i="23"/>
  <c r="J107" i="23"/>
  <c r="J105" i="23"/>
  <c r="J104" i="23"/>
  <c r="J103" i="23"/>
  <c r="J102" i="23"/>
  <c r="J101" i="23"/>
  <c r="J99" i="23"/>
  <c r="J98" i="23"/>
  <c r="J97" i="23"/>
  <c r="J96" i="23"/>
  <c r="J95" i="23"/>
  <c r="J93" i="23"/>
  <c r="J92" i="23"/>
  <c r="J91" i="23"/>
  <c r="J90" i="23"/>
  <c r="J89" i="23"/>
  <c r="J87" i="23"/>
  <c r="J86" i="23"/>
  <c r="J85" i="23"/>
  <c r="J84" i="23"/>
  <c r="J83" i="23"/>
  <c r="J81" i="23"/>
  <c r="J80" i="23"/>
  <c r="J79" i="23"/>
  <c r="J78" i="23"/>
  <c r="J77" i="23"/>
  <c r="J75" i="23"/>
  <c r="J74" i="23"/>
  <c r="J73" i="23"/>
  <c r="J72" i="23"/>
  <c r="J71" i="23"/>
  <c r="J69" i="23"/>
  <c r="J68" i="23"/>
  <c r="J67" i="23"/>
  <c r="J66" i="23"/>
  <c r="J65" i="23"/>
  <c r="J63" i="23"/>
  <c r="J62" i="23"/>
  <c r="J61" i="23"/>
  <c r="J60" i="23"/>
  <c r="J59" i="23"/>
  <c r="J57" i="23"/>
  <c r="J56" i="23"/>
  <c r="J55" i="23"/>
  <c r="J54" i="23"/>
  <c r="J53" i="23"/>
  <c r="J51" i="23"/>
  <c r="J50" i="23"/>
  <c r="J49" i="23"/>
  <c r="J48" i="23"/>
  <c r="J47" i="23"/>
  <c r="J45" i="23"/>
  <c r="J44" i="23"/>
  <c r="J43" i="23"/>
  <c r="J42" i="23"/>
  <c r="J41" i="23"/>
  <c r="J39" i="23"/>
  <c r="J38" i="23"/>
  <c r="J37" i="23"/>
  <c r="J36" i="23"/>
  <c r="J35" i="23"/>
  <c r="J33" i="23"/>
  <c r="J32" i="23"/>
  <c r="J31" i="23"/>
  <c r="J30" i="23"/>
  <c r="J29" i="23"/>
  <c r="J27" i="23"/>
  <c r="J26" i="23"/>
  <c r="J25" i="23"/>
  <c r="J24" i="23"/>
  <c r="J23" i="23"/>
  <c r="J21" i="23"/>
  <c r="J20" i="23"/>
  <c r="J19" i="23"/>
  <c r="J18" i="23"/>
  <c r="J17" i="23"/>
  <c r="J15" i="23"/>
  <c r="J14" i="23"/>
  <c r="J13" i="23"/>
  <c r="J12" i="23"/>
  <c r="J11" i="23"/>
  <c r="J6" i="23"/>
  <c r="J7" i="23"/>
  <c r="J8" i="23"/>
  <c r="J9" i="23"/>
  <c r="J5" i="23"/>
  <c r="J178" i="23" l="1"/>
  <c r="N33" i="39" s="1"/>
  <c r="P33" i="39" s="1"/>
  <c r="J208" i="23" l="1"/>
  <c r="N38" i="39" s="1"/>
  <c r="P38" i="39" s="1"/>
  <c r="J202" i="23"/>
  <c r="N37" i="39" s="1"/>
  <c r="P37" i="39" s="1"/>
  <c r="J196" i="23"/>
  <c r="N36" i="39" s="1"/>
  <c r="P36" i="39" s="1"/>
  <c r="J190" i="23"/>
  <c r="N35" i="39" s="1"/>
  <c r="P35" i="39" s="1"/>
  <c r="J184" i="23"/>
  <c r="N34" i="39" s="1"/>
  <c r="P34" i="39" s="1"/>
  <c r="J172" i="23"/>
  <c r="N32" i="39" s="1"/>
  <c r="P32" i="39" s="1"/>
  <c r="J166" i="23"/>
  <c r="N31" i="39" s="1"/>
  <c r="P31" i="39" s="1"/>
  <c r="J160" i="23"/>
  <c r="N30" i="39" s="1"/>
  <c r="P30" i="39" s="1"/>
  <c r="J154" i="23"/>
  <c r="N29" i="39" s="1"/>
  <c r="P29" i="39" s="1"/>
  <c r="J148" i="23"/>
  <c r="N28" i="39" s="1"/>
  <c r="P28" i="39" s="1"/>
  <c r="J142" i="23"/>
  <c r="N27" i="39" s="1"/>
  <c r="P27" i="39" s="1"/>
  <c r="J136" i="23"/>
  <c r="N26" i="39" s="1"/>
  <c r="P26" i="39" s="1"/>
  <c r="J130" i="23"/>
  <c r="N25" i="39" s="1"/>
  <c r="P25" i="39" s="1"/>
  <c r="J124" i="23"/>
  <c r="N24" i="39" s="1"/>
  <c r="P24" i="39" s="1"/>
  <c r="J118" i="23"/>
  <c r="N23" i="39" s="1"/>
  <c r="P23" i="39" s="1"/>
  <c r="J112" i="23"/>
  <c r="N22" i="39" s="1"/>
  <c r="P22" i="39" s="1"/>
  <c r="J106" i="23"/>
  <c r="N21" i="39" s="1"/>
  <c r="P21" i="39" s="1"/>
  <c r="J100" i="23"/>
  <c r="N20" i="39" s="1"/>
  <c r="P20" i="39" s="1"/>
  <c r="J94" i="23"/>
  <c r="N19" i="39" s="1"/>
  <c r="P19" i="39" s="1"/>
  <c r="J88" i="23"/>
  <c r="N18" i="39" s="1"/>
  <c r="P18" i="39" s="1"/>
  <c r="J82" i="23"/>
  <c r="N17" i="39" s="1"/>
  <c r="P17" i="39" s="1"/>
  <c r="J76" i="23"/>
  <c r="N16" i="39" s="1"/>
  <c r="P16" i="39" s="1"/>
  <c r="J70" i="23"/>
  <c r="N15" i="39" s="1"/>
  <c r="P15" i="39" s="1"/>
  <c r="J64" i="23"/>
  <c r="N14" i="39" s="1"/>
  <c r="P14" i="39" s="1"/>
  <c r="J58" i="23"/>
  <c r="N13" i="39" s="1"/>
  <c r="P13" i="39" s="1"/>
  <c r="J52" i="23"/>
  <c r="N12" i="39" s="1"/>
  <c r="P12" i="39" s="1"/>
  <c r="J46" i="23"/>
  <c r="N11" i="39" s="1"/>
  <c r="P11" i="39" s="1"/>
  <c r="J40" i="23"/>
  <c r="N10" i="39" s="1"/>
  <c r="P10" i="39" s="1"/>
  <c r="J34" i="23"/>
  <c r="N9" i="39" s="1"/>
  <c r="P9" i="39" s="1"/>
  <c r="J28" i="23"/>
  <c r="N8" i="39" s="1"/>
  <c r="P8" i="39" s="1"/>
  <c r="J22" i="23"/>
  <c r="N7" i="39" s="1"/>
  <c r="P7" i="39" s="1"/>
  <c r="J16" i="23"/>
  <c r="N6" i="39" s="1"/>
  <c r="P6" i="39" s="1"/>
  <c r="J10" i="23"/>
  <c r="N5" i="39" s="1"/>
  <c r="C4" i="41" l="1"/>
  <c r="C2" i="41" s="1"/>
  <c r="P5" i="39"/>
  <c r="D4" i="41" s="1"/>
  <c r="D2" i="41" s="1"/>
  <c r="D26" i="41" s="1"/>
</calcChain>
</file>

<file path=xl/sharedStrings.xml><?xml version="1.0" encoding="utf-8"?>
<sst xmlns="http://schemas.openxmlformats.org/spreadsheetml/2006/main" count="3782" uniqueCount="440">
  <si>
    <t>Název objektu</t>
  </si>
  <si>
    <t>ks</t>
  </si>
  <si>
    <t>MJ</t>
  </si>
  <si>
    <t>Druh výkonu</t>
  </si>
  <si>
    <t>Kč/MJ</t>
  </si>
  <si>
    <t xml:space="preserve">Celkem </t>
  </si>
  <si>
    <t>kpl</t>
  </si>
  <si>
    <t>Perioda (roky)</t>
  </si>
  <si>
    <t>Objekt</t>
  </si>
  <si>
    <t xml:space="preserve">Počet </t>
  </si>
  <si>
    <t>Celkem cena revize hromosvodu objektu</t>
  </si>
  <si>
    <t>Zjištění stavu ochrany před úderem blesku</t>
  </si>
  <si>
    <t>Měření dle ČSN</t>
  </si>
  <si>
    <t>Měření a funkční zkoušky dle ČSN</t>
  </si>
  <si>
    <t>Svody a uzemnění</t>
  </si>
  <si>
    <t>Celkem cena revize elektrické instalace objektu</t>
  </si>
  <si>
    <t>laboratoř</t>
  </si>
  <si>
    <t>výdejní lávky</t>
  </si>
  <si>
    <t>vyjeté oleje</t>
  </si>
  <si>
    <t>Cena revize elektrické instalace objektu v prostředí Ex</t>
  </si>
  <si>
    <t>rekuperace</t>
  </si>
  <si>
    <t>sklad vzorků</t>
  </si>
  <si>
    <t>man.nádrže</t>
  </si>
  <si>
    <t>výdejní lávka</t>
  </si>
  <si>
    <t>blok vč.roz.294</t>
  </si>
  <si>
    <t>blok vč.roz.295</t>
  </si>
  <si>
    <t>čerpadlovna</t>
  </si>
  <si>
    <t>blok 4n+ rozv</t>
  </si>
  <si>
    <t>blok + rozv</t>
  </si>
  <si>
    <t>blok+rozv215</t>
  </si>
  <si>
    <t>blok+rozv216</t>
  </si>
  <si>
    <t>NATO</t>
  </si>
  <si>
    <t>odlučovač</t>
  </si>
  <si>
    <t>stáčení žc</t>
  </si>
  <si>
    <t>potrubní rozv.</t>
  </si>
  <si>
    <t>koncák</t>
  </si>
  <si>
    <t>reg.st.plynu</t>
  </si>
  <si>
    <t>manipul uzel</t>
  </si>
  <si>
    <t>blok</t>
  </si>
  <si>
    <t>Chčov</t>
  </si>
  <si>
    <t xml:space="preserve">stáčení žc. </t>
  </si>
  <si>
    <t>domek produk</t>
  </si>
  <si>
    <t>rozvod plynu</t>
  </si>
  <si>
    <t>AB prod.+účt.</t>
  </si>
  <si>
    <t>servr,archiv</t>
  </si>
  <si>
    <t>tel.ústředna</t>
  </si>
  <si>
    <t>AB dispečinky</t>
  </si>
  <si>
    <t>Laboratoř</t>
  </si>
  <si>
    <t>Elektrodílna</t>
  </si>
  <si>
    <t>nářaďovna</t>
  </si>
  <si>
    <t>archiv truhl.</t>
  </si>
  <si>
    <t>zám dílna</t>
  </si>
  <si>
    <t>hala tech.prohl</t>
  </si>
  <si>
    <t>lit.rozv.</t>
  </si>
  <si>
    <t>autodílna</t>
  </si>
  <si>
    <t>vodárna</t>
  </si>
  <si>
    <t>útulek bl.</t>
  </si>
  <si>
    <t>útulek žc.</t>
  </si>
  <si>
    <t>autováha</t>
  </si>
  <si>
    <t>trafost.NN</t>
  </si>
  <si>
    <t>trafo 255/B</t>
  </si>
  <si>
    <t>trafost. NN</t>
  </si>
  <si>
    <t>tr 258/A NN</t>
  </si>
  <si>
    <t>lokoremiza</t>
  </si>
  <si>
    <t>želez.váha</t>
  </si>
  <si>
    <t>hasičárna</t>
  </si>
  <si>
    <t>VÚ archiv</t>
  </si>
  <si>
    <t>VÚ štáb-ubyt</t>
  </si>
  <si>
    <t xml:space="preserve">VÚ </t>
  </si>
  <si>
    <t>ubytovna</t>
  </si>
  <si>
    <t>VÚ</t>
  </si>
  <si>
    <t>Nová kuchyň</t>
  </si>
  <si>
    <t>olej. Blok</t>
  </si>
  <si>
    <t>uložiště krabice</t>
  </si>
  <si>
    <t>diskotéka</t>
  </si>
  <si>
    <t>hangár</t>
  </si>
  <si>
    <t>sklad orig</t>
  </si>
  <si>
    <t>garáže CAS</t>
  </si>
  <si>
    <t>St.Splavy</t>
  </si>
  <si>
    <t>trafost.nová</t>
  </si>
  <si>
    <t>myčka</t>
  </si>
  <si>
    <t>olej.blok</t>
  </si>
  <si>
    <t>sklad soli</t>
  </si>
  <si>
    <t>čer.st.4x250kW</t>
  </si>
  <si>
    <t>koncák Hněvic</t>
  </si>
  <si>
    <t>garaže u 071</t>
  </si>
  <si>
    <t>AB,rozv6kV,NN</t>
  </si>
  <si>
    <t>Veř.osvětlení 1x4roky</t>
  </si>
  <si>
    <t>koncák Třemošná</t>
  </si>
  <si>
    <t>veřejné osvětlení.</t>
  </si>
  <si>
    <t>Motor v prostorech bez nebezpečí výbuchu</t>
  </si>
  <si>
    <t>Motor v prostorech s nebezpečím výbuchu</t>
  </si>
  <si>
    <t>pož.nádrž u 230, pouze nautily</t>
  </si>
  <si>
    <t>man.uzel 214 +věž4+věž5</t>
  </si>
  <si>
    <t>koncák + věž 3</t>
  </si>
  <si>
    <t>AB kotelna</t>
  </si>
  <si>
    <t>čerpací stanice</t>
  </si>
  <si>
    <t>koncové zařízení HNE</t>
  </si>
  <si>
    <t>koncové zařízení TRE</t>
  </si>
  <si>
    <t>produktovody</t>
  </si>
  <si>
    <t>AB serverovna</t>
  </si>
  <si>
    <t>garáže</t>
  </si>
  <si>
    <t>Nouzový zdroj fy.Powerbridge</t>
  </si>
  <si>
    <t>bytovka přístav</t>
  </si>
  <si>
    <t>kryt B</t>
  </si>
  <si>
    <t>kontejner DG</t>
  </si>
  <si>
    <t>EPS</t>
  </si>
  <si>
    <t>054_00</t>
  </si>
  <si>
    <t>056_00</t>
  </si>
  <si>
    <t>060_00</t>
  </si>
  <si>
    <t>071_00</t>
  </si>
  <si>
    <t>095_00</t>
  </si>
  <si>
    <t>101_00</t>
  </si>
  <si>
    <t>102_00</t>
  </si>
  <si>
    <t>103_00</t>
  </si>
  <si>
    <t>105_00</t>
  </si>
  <si>
    <t>106_00</t>
  </si>
  <si>
    <t>119_00</t>
  </si>
  <si>
    <t>121_00</t>
  </si>
  <si>
    <t>140_00</t>
  </si>
  <si>
    <t>144_00</t>
  </si>
  <si>
    <t>200_00</t>
  </si>
  <si>
    <t>251_00</t>
  </si>
  <si>
    <t>252_00</t>
  </si>
  <si>
    <t>254_00</t>
  </si>
  <si>
    <t>255_00</t>
  </si>
  <si>
    <t>256_00</t>
  </si>
  <si>
    <t>257_00</t>
  </si>
  <si>
    <t>258_00</t>
  </si>
  <si>
    <t>258_0A</t>
  </si>
  <si>
    <t>325_00</t>
  </si>
  <si>
    <t>371_00</t>
  </si>
  <si>
    <t>381_00</t>
  </si>
  <si>
    <t>521_00</t>
  </si>
  <si>
    <t>524_00</t>
  </si>
  <si>
    <t>532_00</t>
  </si>
  <si>
    <t>534_00</t>
  </si>
  <si>
    <t>535_00</t>
  </si>
  <si>
    <t>536_00</t>
  </si>
  <si>
    <t>539_0A</t>
  </si>
  <si>
    <t>544_00</t>
  </si>
  <si>
    <t>620_00</t>
  </si>
  <si>
    <t>621_00</t>
  </si>
  <si>
    <t>630_00</t>
  </si>
  <si>
    <t>807_00</t>
  </si>
  <si>
    <t>809_00</t>
  </si>
  <si>
    <t>810_00</t>
  </si>
  <si>
    <t>811_00</t>
  </si>
  <si>
    <t>829_00</t>
  </si>
  <si>
    <t>831_00</t>
  </si>
  <si>
    <t>833_00</t>
  </si>
  <si>
    <t>REK_00</t>
  </si>
  <si>
    <t>315_00</t>
  </si>
  <si>
    <t>1405_00</t>
  </si>
  <si>
    <t>340_00</t>
  </si>
  <si>
    <t>436_00</t>
  </si>
  <si>
    <t>260_00</t>
  </si>
  <si>
    <t>111_00</t>
  </si>
  <si>
    <t>539_00</t>
  </si>
  <si>
    <t>801_00</t>
  </si>
  <si>
    <t>181_00</t>
  </si>
  <si>
    <t>190_00</t>
  </si>
  <si>
    <t>193_00</t>
  </si>
  <si>
    <t>194_00</t>
  </si>
  <si>
    <t>195_00</t>
  </si>
  <si>
    <t>214_00</t>
  </si>
  <si>
    <t>214_MU</t>
  </si>
  <si>
    <t>221_00</t>
  </si>
  <si>
    <t>222_00</t>
  </si>
  <si>
    <t>225_00</t>
  </si>
  <si>
    <t>230_00</t>
  </si>
  <si>
    <t>232_00</t>
  </si>
  <si>
    <t>233_00</t>
  </si>
  <si>
    <t>234_00</t>
  </si>
  <si>
    <t>235_00</t>
  </si>
  <si>
    <t>236_00</t>
  </si>
  <si>
    <t>237_00</t>
  </si>
  <si>
    <t>238_00</t>
  </si>
  <si>
    <t>239_00</t>
  </si>
  <si>
    <t>240_00</t>
  </si>
  <si>
    <t>320_00</t>
  </si>
  <si>
    <t>321_00</t>
  </si>
  <si>
    <t>322_00</t>
  </si>
  <si>
    <t>326_00</t>
  </si>
  <si>
    <t>360_00</t>
  </si>
  <si>
    <t>363_00</t>
  </si>
  <si>
    <t>364_00</t>
  </si>
  <si>
    <t>500_00</t>
  </si>
  <si>
    <t>504_00</t>
  </si>
  <si>
    <t>505_00</t>
  </si>
  <si>
    <t>508_00</t>
  </si>
  <si>
    <t>880_00</t>
  </si>
  <si>
    <t>730_00</t>
  </si>
  <si>
    <t>740_00</t>
  </si>
  <si>
    <t>213_00</t>
  </si>
  <si>
    <t>231_00</t>
  </si>
  <si>
    <t>560_00</t>
  </si>
  <si>
    <t>341_00</t>
  </si>
  <si>
    <t>223_00</t>
  </si>
  <si>
    <t>580_00</t>
  </si>
  <si>
    <t>332-00</t>
  </si>
  <si>
    <t>580_10</t>
  </si>
  <si>
    <t>Datum poslední revize</t>
  </si>
  <si>
    <t>Rozvaděče</t>
  </si>
  <si>
    <t>Vývody</t>
  </si>
  <si>
    <t>Zjištění stavu elektrické instalace</t>
  </si>
  <si>
    <t>Revize elektrických přenosných spotřebičů a nářadí</t>
  </si>
  <si>
    <t>Revize svářeček a svařovacích agregátů</t>
  </si>
  <si>
    <t>Revize el. stroje</t>
  </si>
  <si>
    <t>Revize staveništní rozvaděč</t>
  </si>
  <si>
    <t>Revize el. spotřebiče -  třída I.</t>
  </si>
  <si>
    <t>Revize el. spotřebiče -  třída II.</t>
  </si>
  <si>
    <t>Revize el. spotřebiče -  třída III.</t>
  </si>
  <si>
    <t>Celkem cena revize elektrických přenosných spotřebičů a nářadí</t>
  </si>
  <si>
    <t>332_00</t>
  </si>
  <si>
    <t>server, kanceláře IT</t>
  </si>
  <si>
    <t xml:space="preserve">strojovna SHZ </t>
  </si>
  <si>
    <t>ČOV- parschaly</t>
  </si>
  <si>
    <t>VÚ litina st.kuchyň</t>
  </si>
  <si>
    <t>Nová kuchyň + kantýna</t>
  </si>
  <si>
    <t>strážnice + kotce</t>
  </si>
  <si>
    <t>archiv GŘ</t>
  </si>
  <si>
    <t>litinový rozv.</t>
  </si>
  <si>
    <t>sklad odpadú</t>
  </si>
  <si>
    <t>rozvaděč plast.kotelna</t>
  </si>
  <si>
    <t>AB prod.+účtárny</t>
  </si>
  <si>
    <t>Biopaliva úložiště</t>
  </si>
  <si>
    <t>ČS  produktovod</t>
  </si>
  <si>
    <t>blok 4nádrže+ rozv</t>
  </si>
  <si>
    <t>blok A+B chodby+rozv</t>
  </si>
  <si>
    <t>vrty OPV na poli</t>
  </si>
  <si>
    <t>stáčení ŽC</t>
  </si>
  <si>
    <t>podzemní nádrže</t>
  </si>
  <si>
    <t>podzemní blok + plast.rozvaděč</t>
  </si>
  <si>
    <t>SHZ      probíhá rekonstrukce</t>
  </si>
  <si>
    <t>vrty OPV pod tratí</t>
  </si>
  <si>
    <t>837_00</t>
  </si>
  <si>
    <t>hangár za 239</t>
  </si>
  <si>
    <t>,</t>
  </si>
  <si>
    <t>blok vč.roz. 287</t>
  </si>
  <si>
    <t>blok vč.roz.286</t>
  </si>
  <si>
    <t xml:space="preserve">Bio úložiště </t>
  </si>
  <si>
    <t>blok +rozv. 161</t>
  </si>
  <si>
    <t>blok + podzemní rozv.293</t>
  </si>
  <si>
    <t>blok + rozv.292</t>
  </si>
  <si>
    <t>blok + rozv.284</t>
  </si>
  <si>
    <t>blok + rozv.285</t>
  </si>
  <si>
    <t>blok+rozv.215+ věž1+věž2</t>
  </si>
  <si>
    <t>blok+rozv.216</t>
  </si>
  <si>
    <t>archiv(truhlárna)</t>
  </si>
  <si>
    <t>zám. dílna</t>
  </si>
  <si>
    <t>BČOV + rozv.283</t>
  </si>
  <si>
    <t>225T_00</t>
  </si>
  <si>
    <t>rozvodna,útulek,225</t>
  </si>
  <si>
    <t>ČOV,parschaly</t>
  </si>
  <si>
    <t>VÚ štáb-ubytovna</t>
  </si>
  <si>
    <t>538_00</t>
  </si>
  <si>
    <t xml:space="preserve">strážnice </t>
  </si>
  <si>
    <t>700_00</t>
  </si>
  <si>
    <t>hangár za 239 Oseva</t>
  </si>
  <si>
    <t>836_00</t>
  </si>
  <si>
    <t>hangár za 239 modrý</t>
  </si>
  <si>
    <t>803_00</t>
  </si>
  <si>
    <t>MTZ sklad</t>
  </si>
  <si>
    <t>hangár sklad přírub</t>
  </si>
  <si>
    <t>832_00</t>
  </si>
  <si>
    <t>garáže muzeum</t>
  </si>
  <si>
    <t>116_00</t>
  </si>
  <si>
    <t>SHZ strojovna</t>
  </si>
  <si>
    <t>SHZ u 239</t>
  </si>
  <si>
    <t>525_00</t>
  </si>
  <si>
    <t>man. Nádrže</t>
  </si>
  <si>
    <t>čerpadlovna + rozv., SHZ</t>
  </si>
  <si>
    <t>potrubní rozv. + Věže 1,2,3,4,5</t>
  </si>
  <si>
    <t>Rozvaděče v AB</t>
  </si>
  <si>
    <t>Centrála Praha Dělnická - rekapitulace cen + propočet cen za období 48 měsíců</t>
  </si>
  <si>
    <t>Cena revize elektrických přenosných spotřebičů a nářadí</t>
  </si>
  <si>
    <t>Perioda revize (roky)</t>
  </si>
  <si>
    <t>Cena za jednu periodu</t>
  </si>
  <si>
    <t>Počet opakování za období 48 měsíců</t>
  </si>
  <si>
    <t>Cena celkem za období 48 měsíců</t>
  </si>
  <si>
    <t>Sklad Hněvice - položkový rozpočet (revize elektrické instalace v prostředí bez Ex)</t>
  </si>
  <si>
    <t>Sklad Hněvice - položkový rozpočet (revize hromosvodů v prostředí bez Ex)</t>
  </si>
  <si>
    <t>Sklad Hněvice - položkový rozpočet (revize elektrické instalace v prostředí Ex)</t>
  </si>
  <si>
    <t>Sklad Hněvice - položkový rozpočet (revize hromosvodů v prostředí Ex)</t>
  </si>
  <si>
    <t>Sklad Litvínov - položkový rozpočet (revize elektrické instalace v prostředí bez Ex)</t>
  </si>
  <si>
    <t>Sklad Litvínov - položkový rozpočet (revize hromosvodů v prostředí bez Ex)</t>
  </si>
  <si>
    <t>Sklad Litvínov - položkový rozpočet (revize elektrické instalace v prostředí Ex)</t>
  </si>
  <si>
    <t>Sklad Litvínov - položkový rozpočet (revize hromosvodů v prostředí Ex)</t>
  </si>
  <si>
    <t>Cena revize elektrické instalace objektu v prostředí bez Ex</t>
  </si>
  <si>
    <t>Cena revize hromosvodu objektu prostředí bez Ex</t>
  </si>
  <si>
    <t>Cena revize hromosvodu objektu v prostředí Ex</t>
  </si>
  <si>
    <t>Sklad Hněvice - rekapitulace cen + propočet cen za období 48 měsíců</t>
  </si>
  <si>
    <t>Sklad Litvínov - rekapitulace cen + propočet cen za období 48 měsíců</t>
  </si>
  <si>
    <t>Počet kusů</t>
  </si>
  <si>
    <t>Revize elektrických zařízení skladů ČEPRO a.s.</t>
  </si>
  <si>
    <t>Cena celkem za jednu periodu</t>
  </si>
  <si>
    <t>Cena revizí elektrické instalace objektů v prostředí bez Ex</t>
  </si>
  <si>
    <t>Cena revizí hromosvodu objektů v prostředí bez Ex</t>
  </si>
  <si>
    <t>Cena revizí elektrické instalace objektů v prostředí Ex</t>
  </si>
  <si>
    <t>Cena revizí hromosvodu objektů v prostředí Ex</t>
  </si>
  <si>
    <t>Cena revizí elektr. přenosných spotřebičů a nářadí</t>
  </si>
  <si>
    <t>Jednotkové ceny položek revizí:</t>
  </si>
  <si>
    <t>Revize elektrické instalace v prostředí bez EX</t>
  </si>
  <si>
    <t>Cena za MJ</t>
  </si>
  <si>
    <t>1 kpl</t>
  </si>
  <si>
    <t>1 ks</t>
  </si>
  <si>
    <t>Revize elektrické instalace v prostředí EX</t>
  </si>
  <si>
    <t>Revize hromosvodu v prostředí bez EX</t>
  </si>
  <si>
    <t>Revize hromosvodu v prostředí EX</t>
  </si>
  <si>
    <t>Revize svářeček a svařovacích agregátů (perioda 1 rok)</t>
  </si>
  <si>
    <t>Revize el. Stroje (perioda 1 rok)</t>
  </si>
  <si>
    <t>Revize staveništní rozvaděč (perioda 0,5 roku)</t>
  </si>
  <si>
    <t>Revize el. spotřebiče -  třída I. (perioda 0,25 roku)</t>
  </si>
  <si>
    <t>Revize el. spotřebiče -  třída I. (perioda 0,5 roku)</t>
  </si>
  <si>
    <t>Revize el. spotřebiče -  třída I. (perioda 1 rok)</t>
  </si>
  <si>
    <t>Revize el. spotřebiče -  třída I. (perioda 2 roky)</t>
  </si>
  <si>
    <t>Revize el. spotřebiče -  třída II. (perioda 0,5 roku)</t>
  </si>
  <si>
    <t>Revize el. spotřebiče -  třída II. (perioda 1 rok)</t>
  </si>
  <si>
    <t>Revize el. spotřebiče -  třída II. (perioda 2 roky)</t>
  </si>
  <si>
    <t>Revize el. spotřebiče -  třída III. (perioda 0,5 roku)</t>
  </si>
  <si>
    <t>Revize el. spotřebiče -  třída III. (perioda 1 rok)</t>
  </si>
  <si>
    <t>Revize el. spotřebiče -  třída III. (perioda 2 roky)</t>
  </si>
  <si>
    <t>HNĚVICE</t>
  </si>
  <si>
    <t>MSTĚTICE</t>
  </si>
  <si>
    <t>LITVÍNOV</t>
  </si>
  <si>
    <t>CENTRÁLA PRAHA</t>
  </si>
  <si>
    <t>CENTR.PRAHA</t>
  </si>
  <si>
    <t>Cena za kus</t>
  </si>
  <si>
    <t>Sklad Mstětice - rekapitulace cen + propočet cen za období 48 měsíců</t>
  </si>
  <si>
    <t>041_00</t>
  </si>
  <si>
    <t>vrátnice hlavní</t>
  </si>
  <si>
    <t>050_00</t>
  </si>
  <si>
    <t>HZS</t>
  </si>
  <si>
    <t>051_00</t>
  </si>
  <si>
    <t>AB stará</t>
  </si>
  <si>
    <t>AB + SERVER</t>
  </si>
  <si>
    <t>072_00</t>
  </si>
  <si>
    <t>dispečink</t>
  </si>
  <si>
    <t>090_00</t>
  </si>
  <si>
    <t>100_00</t>
  </si>
  <si>
    <t>st. zámeč. dílna</t>
  </si>
  <si>
    <t>112_00</t>
  </si>
  <si>
    <t>garáže + el. dílna</t>
  </si>
  <si>
    <t>120_00</t>
  </si>
  <si>
    <t>spínací stanice VN + trafo T4</t>
  </si>
  <si>
    <t xml:space="preserve"> </t>
  </si>
  <si>
    <t>spínací stanice NN + trafo T4</t>
  </si>
  <si>
    <t>241_00</t>
  </si>
  <si>
    <t>rozvodna NN</t>
  </si>
  <si>
    <t>spínací stanice VN trafo T3</t>
  </si>
  <si>
    <t>nouz. zdroj</t>
  </si>
  <si>
    <t>291_00</t>
  </si>
  <si>
    <t>roz. pro 220+361</t>
  </si>
  <si>
    <t>292_00</t>
  </si>
  <si>
    <t>roz. pro 223+360</t>
  </si>
  <si>
    <t>330_00</t>
  </si>
  <si>
    <t>veřejné osvětlení</t>
  </si>
  <si>
    <t>370_00</t>
  </si>
  <si>
    <t>lokoremíza</t>
  </si>
  <si>
    <t>380_00</t>
  </si>
  <si>
    <t>želez. váha</t>
  </si>
  <si>
    <t>silniční váha</t>
  </si>
  <si>
    <t>413_00</t>
  </si>
  <si>
    <t>ČS pož. vody</t>
  </si>
  <si>
    <t>481_00</t>
  </si>
  <si>
    <t>úložiště sudů</t>
  </si>
  <si>
    <t>SHZ u 234</t>
  </si>
  <si>
    <t>581_00</t>
  </si>
  <si>
    <t>koncák rozv.</t>
  </si>
  <si>
    <t>st. oleják</t>
  </si>
  <si>
    <t>700_20 (700/1)</t>
  </si>
  <si>
    <t>sklad haly</t>
  </si>
  <si>
    <t>700/2_20</t>
  </si>
  <si>
    <t>703_00</t>
  </si>
  <si>
    <t>704_00</t>
  </si>
  <si>
    <t>705_00</t>
  </si>
  <si>
    <t>706_00</t>
  </si>
  <si>
    <t>AB</t>
  </si>
  <si>
    <t>bývalý útulek + 622</t>
  </si>
  <si>
    <t>roz. VN + NN</t>
  </si>
  <si>
    <t>nouz zdroj</t>
  </si>
  <si>
    <t>261_00</t>
  </si>
  <si>
    <t>st. nouz. zdroj</t>
  </si>
  <si>
    <t>roz. 291</t>
  </si>
  <si>
    <t>roz. 292</t>
  </si>
  <si>
    <t>st. Čov</t>
  </si>
  <si>
    <t>nedělá se</t>
  </si>
  <si>
    <t>st. kotelna + komín</t>
  </si>
  <si>
    <t>581_00 (590)</t>
  </si>
  <si>
    <t>621_00 (231)</t>
  </si>
  <si>
    <t>st. pod. nádrže</t>
  </si>
  <si>
    <t>700_10</t>
  </si>
  <si>
    <t>700/2_10</t>
  </si>
  <si>
    <t xml:space="preserve">sklad haly </t>
  </si>
  <si>
    <t>700/3_10</t>
  </si>
  <si>
    <t>Baufeld nádrže</t>
  </si>
  <si>
    <t>180_00</t>
  </si>
  <si>
    <t>útulek + 622</t>
  </si>
  <si>
    <t>191_00</t>
  </si>
  <si>
    <t>výdej do AC + aditivace</t>
  </si>
  <si>
    <t>220_00</t>
  </si>
  <si>
    <t>Bio úložiště</t>
  </si>
  <si>
    <t>čerpadlovna + 506</t>
  </si>
  <si>
    <t>čerp. st u 360</t>
  </si>
  <si>
    <t>224_00</t>
  </si>
  <si>
    <t>čerp. postrk</t>
  </si>
  <si>
    <t>rozv. 621 + 140</t>
  </si>
  <si>
    <t>cirkus 3nádrže</t>
  </si>
  <si>
    <t>blok 8nádrží</t>
  </si>
  <si>
    <t>239-00</t>
  </si>
  <si>
    <t>Tedom MGO1A</t>
  </si>
  <si>
    <t>Tedom MGO2A</t>
  </si>
  <si>
    <t>320-00</t>
  </si>
  <si>
    <t>vrty</t>
  </si>
  <si>
    <t>327_00</t>
  </si>
  <si>
    <t>Bčov</t>
  </si>
  <si>
    <t>stáčení žc.</t>
  </si>
  <si>
    <t>361_00</t>
  </si>
  <si>
    <t>stáčení žc. Bio</t>
  </si>
  <si>
    <t>400_00</t>
  </si>
  <si>
    <t>úložiště CÚ</t>
  </si>
  <si>
    <t>522_00</t>
  </si>
  <si>
    <t>RSP</t>
  </si>
  <si>
    <t>590_00</t>
  </si>
  <si>
    <t>koncák DN300</t>
  </si>
  <si>
    <t>Vodíková kontejnerová stanice</t>
  </si>
  <si>
    <t>včetně roz. 291</t>
  </si>
  <si>
    <t>včetně roz. 292</t>
  </si>
  <si>
    <t xml:space="preserve">Bencalor </t>
  </si>
  <si>
    <t>506_00</t>
  </si>
  <si>
    <t>odkalovna</t>
  </si>
  <si>
    <t>507_00</t>
  </si>
  <si>
    <t xml:space="preserve">RPS </t>
  </si>
  <si>
    <t>Sklad Mstětice - položkový rozpočet (revize elektrické instalace v prostředí bez Ex)</t>
  </si>
  <si>
    <t>Sklad Mstětice - položkový rozpočet (revize hromosvodů v prostředí bez Ex)</t>
  </si>
  <si>
    <t>Sklad Mstětice - položkový rozpočet (revize elektrické instalace v prostředí Ex)</t>
  </si>
  <si>
    <t>Sklad Mstětice - položkový rozpočet (revize hromosvodů v prostředí Ex)</t>
  </si>
  <si>
    <t>NABÍDKOVÁ CENA ZA LOKALITU</t>
  </si>
  <si>
    <t>Přívod CYKY 5x10mm2 k vodíkové kontej.stanici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</si>
</sst>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02">
    <xf numFmtId="0" fontId="0" fillId="0" borderId="0" xfId="0"/>
    <xf numFmtId="49" fontId="1" fillId="0" borderId="1" xfId="0" applyNumberFormat="1" applyFont="1" applyBorder="1" applyAlignment="1">
      <alignment vertical="top"/>
    </xf>
    <xf numFmtId="0" fontId="1" fillId="0" borderId="1" xfId="0" applyFont="1" applyBorder="1"/>
    <xf numFmtId="0" fontId="2" fillId="2" borderId="1" xfId="0" applyFont="1" applyFill="1" applyBorder="1" applyAlignment="1" applyProtection="1">
      <alignment horizont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1" fillId="0" borderId="5" xfId="0" applyFont="1" applyBorder="1"/>
    <xf numFmtId="0" fontId="1" fillId="0" borderId="6" xfId="0" applyFont="1" applyBorder="1" applyAlignment="1">
      <alignment horizontal="left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8" xfId="0" applyFont="1" applyBorder="1"/>
    <xf numFmtId="14" fontId="1" fillId="0" borderId="1" xfId="0" applyNumberFormat="1" applyFont="1" applyBorder="1"/>
    <xf numFmtId="49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/>
    <xf numFmtId="0" fontId="2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/>
    </xf>
    <xf numFmtId="165" fontId="1" fillId="0" borderId="1" xfId="0" applyNumberFormat="1" applyFont="1" applyBorder="1"/>
    <xf numFmtId="165" fontId="1" fillId="0" borderId="0" xfId="0" applyNumberFormat="1" applyFont="1"/>
    <xf numFmtId="165" fontId="3" fillId="0" borderId="1" xfId="0" applyNumberFormat="1" applyFont="1" applyBorder="1"/>
    <xf numFmtId="165" fontId="1" fillId="0" borderId="9" xfId="0" applyNumberFormat="1" applyFont="1" applyBorder="1"/>
    <xf numFmtId="165" fontId="3" fillId="0" borderId="8" xfId="0" applyNumberFormat="1" applyFont="1" applyBorder="1"/>
    <xf numFmtId="165" fontId="3" fillId="0" borderId="4" xfId="0" applyNumberFormat="1" applyFont="1" applyBorder="1"/>
    <xf numFmtId="0" fontId="1" fillId="0" borderId="0" xfId="0" applyFont="1" applyProtection="1">
      <protection locked="0"/>
    </xf>
    <xf numFmtId="165" fontId="1" fillId="0" borderId="4" xfId="0" applyNumberFormat="1" applyFont="1" applyBorder="1" applyProtection="1">
      <protection locked="0"/>
    </xf>
    <xf numFmtId="165" fontId="1" fillId="3" borderId="1" xfId="0" applyNumberFormat="1" applyFont="1" applyFill="1" applyBorder="1" applyProtection="1">
      <protection locked="0"/>
    </xf>
    <xf numFmtId="165" fontId="1" fillId="3" borderId="9" xfId="0" applyNumberFormat="1" applyFont="1" applyFill="1" applyBorder="1" applyProtection="1">
      <protection locked="0"/>
    </xf>
    <xf numFmtId="14" fontId="1" fillId="0" borderId="1" xfId="0" applyNumberFormat="1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14" fontId="1" fillId="0" borderId="8" xfId="0" applyNumberFormat="1" applyFont="1" applyBorder="1" applyAlignment="1">
      <alignment horizontal="center"/>
    </xf>
    <xf numFmtId="14" fontId="1" fillId="0" borderId="9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 applyProtection="1">
      <alignment horizontal="center"/>
    </xf>
    <xf numFmtId="14" fontId="1" fillId="0" borderId="0" xfId="0" applyNumberFormat="1" applyFont="1" applyAlignment="1">
      <alignment horizontal="center"/>
    </xf>
    <xf numFmtId="14" fontId="5" fillId="4" borderId="1" xfId="0" applyNumberFormat="1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center" vertical="top"/>
    </xf>
    <xf numFmtId="0" fontId="1" fillId="0" borderId="8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Alignment="1">
      <alignment horizontal="left"/>
    </xf>
    <xf numFmtId="0" fontId="3" fillId="4" borderId="1" xfId="0" applyNumberFormat="1" applyFont="1" applyFill="1" applyBorder="1" applyAlignment="1">
      <alignment horizontal="center" wrapText="1"/>
    </xf>
    <xf numFmtId="0" fontId="1" fillId="0" borderId="1" xfId="0" applyNumberFormat="1" applyFont="1" applyBorder="1"/>
    <xf numFmtId="0" fontId="1" fillId="0" borderId="1" xfId="0" applyNumberFormat="1" applyFont="1" applyBorder="1" applyAlignment="1">
      <alignment vertical="top"/>
    </xf>
    <xf numFmtId="0" fontId="1" fillId="0" borderId="1" xfId="0" applyNumberFormat="1" applyFont="1" applyBorder="1" applyAlignment="1">
      <alignment horizontal="left"/>
    </xf>
    <xf numFmtId="0" fontId="1" fillId="0" borderId="2" xfId="0" applyNumberFormat="1" applyFont="1" applyBorder="1"/>
    <xf numFmtId="0" fontId="1" fillId="0" borderId="3" xfId="0" applyNumberFormat="1" applyFont="1" applyBorder="1" applyAlignment="1">
      <alignment horizontal="left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1" fillId="0" borderId="8" xfId="0" applyNumberFormat="1" applyFont="1" applyBorder="1"/>
    <xf numFmtId="0" fontId="1" fillId="0" borderId="8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/>
    </xf>
    <xf numFmtId="49" fontId="3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0" xfId="0" applyNumberFormat="1" applyFont="1" applyAlignment="1"/>
    <xf numFmtId="49" fontId="3" fillId="0" borderId="1" xfId="0" applyNumberFormat="1" applyFont="1" applyBorder="1" applyAlignment="1"/>
    <xf numFmtId="49" fontId="1" fillId="0" borderId="1" xfId="0" applyNumberFormat="1" applyFont="1" applyBorder="1" applyAlignment="1"/>
    <xf numFmtId="49" fontId="1" fillId="0" borderId="3" xfId="0" applyNumberFormat="1" applyFont="1" applyBorder="1" applyAlignment="1"/>
    <xf numFmtId="49" fontId="2" fillId="0" borderId="1" xfId="0" applyNumberFormat="1" applyFont="1" applyFill="1" applyBorder="1" applyAlignment="1">
      <alignment vertical="top" wrapText="1"/>
    </xf>
    <xf numFmtId="49" fontId="2" fillId="0" borderId="8" xfId="0" applyNumberFormat="1" applyFont="1" applyFill="1" applyBorder="1" applyAlignment="1">
      <alignment vertical="top" wrapText="1"/>
    </xf>
    <xf numFmtId="49" fontId="1" fillId="0" borderId="8" xfId="0" applyNumberFormat="1" applyFont="1" applyBorder="1" applyAlignment="1"/>
    <xf numFmtId="49" fontId="2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0" xfId="0" applyNumberFormat="1" applyFont="1" applyAlignment="1"/>
    <xf numFmtId="165" fontId="4" fillId="2" borderId="1" xfId="0" applyNumberFormat="1" applyFont="1" applyFill="1" applyBorder="1" applyAlignment="1" applyProtection="1">
      <alignment horizontal="center"/>
      <protection locked="0"/>
    </xf>
    <xf numFmtId="165" fontId="1" fillId="0" borderId="0" xfId="0" applyNumberFormat="1" applyFont="1" applyProtection="1">
      <protection locked="0"/>
    </xf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14" fontId="1" fillId="0" borderId="11" xfId="0" applyNumberFormat="1" applyFont="1" applyBorder="1" applyAlignment="1">
      <alignment horizontal="center"/>
    </xf>
    <xf numFmtId="0" fontId="1" fillId="0" borderId="11" xfId="0" applyFont="1" applyBorder="1"/>
    <xf numFmtId="0" fontId="6" fillId="0" borderId="1" xfId="0" applyNumberFormat="1" applyFont="1" applyBorder="1"/>
    <xf numFmtId="0" fontId="3" fillId="0" borderId="8" xfId="0" applyFont="1" applyBorder="1" applyAlignment="1">
      <alignment horizontal="center"/>
    </xf>
    <xf numFmtId="0" fontId="3" fillId="4" borderId="8" xfId="0" applyFont="1" applyFill="1" applyBorder="1" applyAlignment="1">
      <alignment horizontal="center" wrapText="1"/>
    </xf>
    <xf numFmtId="14" fontId="5" fillId="4" borderId="8" xfId="0" applyNumberFormat="1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164" fontId="4" fillId="2" borderId="8" xfId="0" applyNumberFormat="1" applyFont="1" applyFill="1" applyBorder="1" applyAlignment="1" applyProtection="1">
      <alignment horizontal="center"/>
      <protection locked="0"/>
    </xf>
    <xf numFmtId="0" fontId="1" fillId="0" borderId="12" xfId="0" applyFont="1" applyBorder="1"/>
    <xf numFmtId="0" fontId="1" fillId="0" borderId="10" xfId="0" applyFont="1" applyBorder="1" applyAlignment="1">
      <alignment vertical="top"/>
    </xf>
    <xf numFmtId="0" fontId="1" fillId="0" borderId="10" xfId="0" applyFont="1" applyBorder="1" applyAlignment="1">
      <alignment horizontal="center" vertical="top"/>
    </xf>
    <xf numFmtId="0" fontId="2" fillId="2" borderId="10" xfId="0" applyFont="1" applyFill="1" applyBorder="1" applyAlignment="1">
      <alignment horizontal="center"/>
    </xf>
    <xf numFmtId="165" fontId="1" fillId="0" borderId="13" xfId="0" applyNumberFormat="1" applyFont="1" applyBorder="1"/>
    <xf numFmtId="0" fontId="1" fillId="0" borderId="14" xfId="0" applyFont="1" applyBorder="1"/>
    <xf numFmtId="165" fontId="1" fillId="0" borderId="15" xfId="0" applyNumberFormat="1" applyFont="1" applyBorder="1"/>
    <xf numFmtId="0" fontId="1" fillId="0" borderId="16" xfId="0" applyFont="1" applyBorder="1"/>
    <xf numFmtId="165" fontId="3" fillId="0" borderId="15" xfId="0" applyNumberFormat="1" applyFont="1" applyBorder="1"/>
    <xf numFmtId="0" fontId="1" fillId="0" borderId="17" xfId="0" applyFont="1" applyBorder="1"/>
    <xf numFmtId="165" fontId="1" fillId="0" borderId="18" xfId="0" applyNumberFormat="1" applyFont="1" applyBorder="1" applyProtection="1">
      <protection locked="0"/>
    </xf>
    <xf numFmtId="165" fontId="3" fillId="0" borderId="19" xfId="0" applyNumberFormat="1" applyFont="1" applyBorder="1"/>
    <xf numFmtId="0" fontId="1" fillId="0" borderId="20" xfId="0" applyFont="1" applyBorder="1"/>
    <xf numFmtId="0" fontId="2" fillId="0" borderId="9" xfId="0" applyFont="1" applyBorder="1" applyAlignment="1">
      <alignment horizontal="center" vertical="top" wrapText="1"/>
    </xf>
    <xf numFmtId="0" fontId="3" fillId="0" borderId="0" xfId="0" applyFont="1"/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/>
    <xf numFmtId="0" fontId="1" fillId="0" borderId="0" xfId="0" applyFont="1" applyAlignment="1">
      <alignment horizontal="center" wrapText="1"/>
    </xf>
    <xf numFmtId="0" fontId="3" fillId="5" borderId="2" xfId="0" applyFont="1" applyFill="1" applyBorder="1"/>
    <xf numFmtId="0" fontId="3" fillId="5" borderId="4" xfId="0" applyFont="1" applyFill="1" applyBorder="1"/>
    <xf numFmtId="165" fontId="3" fillId="5" borderId="1" xfId="0" applyNumberFormat="1" applyFont="1" applyFill="1" applyBorder="1"/>
    <xf numFmtId="0" fontId="1" fillId="0" borderId="4" xfId="0" applyFont="1" applyBorder="1"/>
    <xf numFmtId="0" fontId="1" fillId="0" borderId="2" xfId="0" applyFont="1" applyBorder="1" applyAlignment="1">
      <alignment horizontal="left"/>
    </xf>
    <xf numFmtId="165" fontId="1" fillId="0" borderId="21" xfId="0" applyNumberFormat="1" applyFont="1" applyBorder="1"/>
    <xf numFmtId="0" fontId="3" fillId="4" borderId="2" xfId="0" applyFont="1" applyFill="1" applyBorder="1"/>
    <xf numFmtId="165" fontId="3" fillId="4" borderId="1" xfId="0" applyNumberFormat="1" applyFont="1" applyFill="1" applyBorder="1"/>
    <xf numFmtId="0" fontId="3" fillId="5" borderId="1" xfId="0" applyFont="1" applyFill="1" applyBorder="1"/>
    <xf numFmtId="0" fontId="7" fillId="5" borderId="1" xfId="0" applyFont="1" applyFill="1" applyBorder="1"/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" xfId="0" applyFont="1" applyFill="1" applyBorder="1" applyAlignment="1">
      <alignment horizontal="center"/>
    </xf>
    <xf numFmtId="165" fontId="1" fillId="3" borderId="1" xfId="0" applyNumberFormat="1" applyFont="1" applyFill="1" applyBorder="1"/>
    <xf numFmtId="0" fontId="0" fillId="0" borderId="1" xfId="0" applyBorder="1"/>
    <xf numFmtId="14" fontId="3" fillId="4" borderId="1" xfId="0" applyNumberFormat="1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165" fontId="1" fillId="0" borderId="1" xfId="0" applyNumberFormat="1" applyFont="1" applyFill="1" applyBorder="1"/>
    <xf numFmtId="165" fontId="1" fillId="0" borderId="0" xfId="0" applyNumberFormat="1" applyFont="1" applyAlignment="1" applyProtection="1">
      <protection locked="0"/>
    </xf>
    <xf numFmtId="165" fontId="2" fillId="3" borderId="1" xfId="0" applyNumberFormat="1" applyFont="1" applyFill="1" applyBorder="1" applyAlignment="1" applyProtection="1">
      <protection locked="0"/>
    </xf>
    <xf numFmtId="165" fontId="1" fillId="3" borderId="1" xfId="0" applyNumberFormat="1" applyFont="1" applyFill="1" applyBorder="1" applyAlignment="1" applyProtection="1">
      <protection locked="0"/>
    </xf>
    <xf numFmtId="165" fontId="1" fillId="0" borderId="4" xfId="0" applyNumberFormat="1" applyFont="1" applyBorder="1" applyAlignment="1" applyProtection="1">
      <protection locked="0"/>
    </xf>
    <xf numFmtId="165" fontId="1" fillId="0" borderId="7" xfId="0" applyNumberFormat="1" applyFont="1" applyBorder="1" applyAlignment="1" applyProtection="1">
      <protection locked="0"/>
    </xf>
    <xf numFmtId="165" fontId="1" fillId="0" borderId="6" xfId="0" applyNumberFormat="1" applyFont="1" applyBorder="1" applyAlignment="1" applyProtection="1">
      <protection locked="0"/>
    </xf>
    <xf numFmtId="165" fontId="1" fillId="0" borderId="8" xfId="0" applyNumberFormat="1" applyFont="1" applyBorder="1" applyAlignment="1" applyProtection="1">
      <protection locked="0"/>
    </xf>
    <xf numFmtId="165" fontId="1" fillId="0" borderId="1" xfId="0" applyNumberFormat="1" applyFont="1" applyFill="1" applyBorder="1" applyAlignment="1" applyProtection="1">
      <protection locked="0"/>
    </xf>
    <xf numFmtId="14" fontId="3" fillId="4" borderId="8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4" borderId="3" xfId="0" applyFont="1" applyFill="1" applyBorder="1"/>
    <xf numFmtId="165" fontId="3" fillId="4" borderId="4" xfId="0" applyNumberFormat="1" applyFont="1" applyFill="1" applyBorder="1"/>
    <xf numFmtId="49" fontId="1" fillId="0" borderId="1" xfId="0" applyNumberFormat="1" applyFont="1" applyBorder="1" applyAlignment="1">
      <alignment wrapText="1"/>
    </xf>
    <xf numFmtId="165" fontId="1" fillId="0" borderId="0" xfId="0" applyNumberFormat="1" applyFont="1" applyAlignment="1" applyProtection="1">
      <alignment horizontal="center"/>
      <protection locked="0"/>
    </xf>
    <xf numFmtId="165" fontId="1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right" vertical="center"/>
    </xf>
    <xf numFmtId="165" fontId="1" fillId="0" borderId="4" xfId="0" applyNumberFormat="1" applyFont="1" applyBorder="1" applyAlignment="1" applyProtection="1">
      <alignment horizontal="center" vertical="center"/>
      <protection locked="0"/>
    </xf>
    <xf numFmtId="165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14" fontId="1" fillId="0" borderId="6" xfId="0" applyNumberFormat="1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165" fontId="1" fillId="0" borderId="7" xfId="0" applyNumberFormat="1" applyFont="1" applyBorder="1" applyAlignment="1" applyProtection="1">
      <alignment horizontal="center" vertical="center"/>
      <protection locked="0"/>
    </xf>
    <xf numFmtId="49" fontId="2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 applyProtection="1">
      <alignment horizontal="center" vertical="center"/>
      <protection locked="0"/>
    </xf>
    <xf numFmtId="165" fontId="1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09D4F-C58A-4066-B9CC-E4841B30901B}">
  <sheetPr>
    <tabColor rgb="FF00B0F0"/>
    <pageSetUpPr fitToPage="1"/>
  </sheetPr>
  <dimension ref="A1:F66"/>
  <sheetViews>
    <sheetView tabSelected="1" workbookViewId="0">
      <selection activeCell="C30" sqref="C30"/>
    </sheetView>
  </sheetViews>
  <sheetFormatPr defaultRowHeight="15" x14ac:dyDescent="0.25"/>
  <cols>
    <col min="1" max="1" width="43.7109375" customWidth="1"/>
    <col min="2" max="2" width="6.7109375" customWidth="1"/>
    <col min="3" max="6" width="13.7109375" customWidth="1"/>
  </cols>
  <sheetData>
    <row r="1" spans="1:4" ht="36" customHeight="1" x14ac:dyDescent="0.25">
      <c r="A1" s="17" t="s">
        <v>295</v>
      </c>
      <c r="B1" s="17"/>
      <c r="C1" s="133" t="s">
        <v>296</v>
      </c>
      <c r="D1" s="133" t="s">
        <v>280</v>
      </c>
    </row>
    <row r="2" spans="1:4" x14ac:dyDescent="0.25">
      <c r="A2" s="134" t="s">
        <v>323</v>
      </c>
      <c r="B2" s="135"/>
      <c r="C2" s="136">
        <f>SUM(C3:C7)</f>
        <v>0</v>
      </c>
      <c r="D2" s="136">
        <f>SUM(D3:D7)</f>
        <v>0</v>
      </c>
    </row>
    <row r="3" spans="1:4" x14ac:dyDescent="0.25">
      <c r="A3" s="6" t="s">
        <v>297</v>
      </c>
      <c r="B3" s="137"/>
      <c r="C3" s="37">
        <f>SUM('HNE Rekap'!$F$5:$F$61)</f>
        <v>0</v>
      </c>
      <c r="D3" s="37">
        <f>SUM('HNE Rekap'!$H$5:$H$61)</f>
        <v>0</v>
      </c>
    </row>
    <row r="4" spans="1:4" x14ac:dyDescent="0.25">
      <c r="A4" s="6" t="s">
        <v>299</v>
      </c>
      <c r="B4" s="137"/>
      <c r="C4" s="37">
        <f>SUM('HNE Rekap'!$N$5:$N$61)</f>
        <v>0</v>
      </c>
      <c r="D4" s="37">
        <f>SUM('HNE Rekap'!$P$5:$P$61)</f>
        <v>0</v>
      </c>
    </row>
    <row r="5" spans="1:4" x14ac:dyDescent="0.25">
      <c r="A5" s="138" t="s">
        <v>298</v>
      </c>
      <c r="B5" s="101"/>
      <c r="C5" s="37">
        <f>SUM('HNE Rekap'!$F$65:$F$116)</f>
        <v>0</v>
      </c>
      <c r="D5" s="37">
        <f>SUM('HNE Rekap'!$H$65:$H$116)</f>
        <v>0</v>
      </c>
    </row>
    <row r="6" spans="1:4" x14ac:dyDescent="0.25">
      <c r="A6" s="138" t="s">
        <v>300</v>
      </c>
      <c r="B6" s="101"/>
      <c r="C6" s="37">
        <f>SUM('HNE Rekap'!$N$65:$N$116)</f>
        <v>0</v>
      </c>
      <c r="D6" s="37">
        <f>SUM('HNE Rekap'!$P$65:$P$116)</f>
        <v>0</v>
      </c>
    </row>
    <row r="7" spans="1:4" x14ac:dyDescent="0.25">
      <c r="A7" s="6" t="s">
        <v>301</v>
      </c>
      <c r="B7" s="137"/>
      <c r="C7" s="151">
        <f>'HNE Rekap'!F133</f>
        <v>0</v>
      </c>
      <c r="D7" s="151">
        <f>'HNE Rekap'!H133</f>
        <v>0</v>
      </c>
    </row>
    <row r="8" spans="1:4" x14ac:dyDescent="0.25">
      <c r="A8" s="134" t="s">
        <v>324</v>
      </c>
      <c r="B8" s="135"/>
      <c r="C8" s="136">
        <f>SUM(C9:C13)</f>
        <v>0</v>
      </c>
      <c r="D8" s="136">
        <f>SUM(D9:D13)</f>
        <v>0</v>
      </c>
    </row>
    <row r="9" spans="1:4" x14ac:dyDescent="0.25">
      <c r="A9" s="6" t="s">
        <v>297</v>
      </c>
      <c r="B9" s="137"/>
      <c r="C9" s="151">
        <f>SUM('MST Rekap'!$F$5:$F$36)</f>
        <v>0</v>
      </c>
      <c r="D9" s="151">
        <f>SUM('MST Rekap'!$H$5:$H$36)</f>
        <v>0</v>
      </c>
    </row>
    <row r="10" spans="1:4" x14ac:dyDescent="0.25">
      <c r="A10" s="6" t="s">
        <v>299</v>
      </c>
      <c r="B10" s="137"/>
      <c r="C10" s="151">
        <f>SUM('MST Rekap'!$N$5:$N$36)</f>
        <v>0</v>
      </c>
      <c r="D10" s="151">
        <f>SUM('MST Rekap'!$P$5:$P$36)</f>
        <v>0</v>
      </c>
    </row>
    <row r="11" spans="1:4" x14ac:dyDescent="0.25">
      <c r="A11" s="138" t="s">
        <v>298</v>
      </c>
      <c r="B11" s="101"/>
      <c r="C11" s="151">
        <f>SUM('MST Rekap'!$F$40:$F$72)</f>
        <v>0</v>
      </c>
      <c r="D11" s="151">
        <f>SUM('MST Rekap'!$H$40:$H$72)</f>
        <v>0</v>
      </c>
    </row>
    <row r="12" spans="1:4" x14ac:dyDescent="0.25">
      <c r="A12" s="138" t="s">
        <v>300</v>
      </c>
      <c r="B12" s="101"/>
      <c r="C12" s="151">
        <f>SUM('MST Rekap'!$N$40:$N$72)</f>
        <v>0</v>
      </c>
      <c r="D12" s="151">
        <f>SUM('MST Rekap'!$P$40:$P$72)</f>
        <v>0</v>
      </c>
    </row>
    <row r="13" spans="1:4" x14ac:dyDescent="0.25">
      <c r="A13" s="6" t="s">
        <v>301</v>
      </c>
      <c r="B13" s="137"/>
      <c r="C13" s="151">
        <f>'MST Rekap'!F89</f>
        <v>0</v>
      </c>
      <c r="D13" s="151">
        <f>'MST Rekap'!H89</f>
        <v>0</v>
      </c>
    </row>
    <row r="14" spans="1:4" x14ac:dyDescent="0.25">
      <c r="A14" s="134" t="s">
        <v>325</v>
      </c>
      <c r="B14" s="135"/>
      <c r="C14" s="136">
        <f>SUM(C15:C19)</f>
        <v>0</v>
      </c>
      <c r="D14" s="136">
        <f>SUM(D15:D19)</f>
        <v>0</v>
      </c>
    </row>
    <row r="15" spans="1:4" x14ac:dyDescent="0.25">
      <c r="A15" s="6" t="s">
        <v>297</v>
      </c>
      <c r="B15" s="137"/>
      <c r="C15" s="37">
        <f>SUM('LIT Rekap'!$F$5:$F$9)</f>
        <v>0</v>
      </c>
      <c r="D15" s="37">
        <f>SUM('LIT Rekap'!$H$5:$H$9)</f>
        <v>0</v>
      </c>
    </row>
    <row r="16" spans="1:4" x14ac:dyDescent="0.25">
      <c r="A16" s="6" t="s">
        <v>299</v>
      </c>
      <c r="B16" s="137"/>
      <c r="C16" s="37">
        <f>SUM('LIT Rekap'!$N$5:$N$9)</f>
        <v>0</v>
      </c>
      <c r="D16" s="37">
        <f>SUM('LIT Rekap'!$P$5:$P$9)</f>
        <v>0</v>
      </c>
    </row>
    <row r="17" spans="1:6" x14ac:dyDescent="0.25">
      <c r="A17" s="138" t="s">
        <v>298</v>
      </c>
      <c r="B17" s="101"/>
      <c r="C17" s="37">
        <f>SUM('LIT Rekap'!$F$13:$F$16)</f>
        <v>0</v>
      </c>
      <c r="D17" s="37">
        <f>SUM('LIT Rekap'!$H$13:$H$16)</f>
        <v>0</v>
      </c>
    </row>
    <row r="18" spans="1:6" x14ac:dyDescent="0.25">
      <c r="A18" s="138" t="s">
        <v>300</v>
      </c>
      <c r="B18" s="101"/>
      <c r="C18" s="37">
        <f>SUM('LIT Rekap'!$N$13:$N$16)</f>
        <v>0</v>
      </c>
      <c r="D18" s="37">
        <f>SUM('LIT Rekap'!$P$13:$P$16)</f>
        <v>0</v>
      </c>
    </row>
    <row r="19" spans="1:6" x14ac:dyDescent="0.25">
      <c r="A19" s="6" t="s">
        <v>301</v>
      </c>
      <c r="B19" s="137"/>
      <c r="C19" s="139"/>
      <c r="D19" s="139"/>
    </row>
    <row r="20" spans="1:6" x14ac:dyDescent="0.25">
      <c r="A20" s="134" t="s">
        <v>326</v>
      </c>
      <c r="B20" s="135"/>
      <c r="C20" s="136">
        <f>SUM(C21:C25)</f>
        <v>0</v>
      </c>
      <c r="D20" s="136">
        <f>SUM(D21:D25)</f>
        <v>0</v>
      </c>
    </row>
    <row r="21" spans="1:6" x14ac:dyDescent="0.25">
      <c r="A21" s="6" t="s">
        <v>297</v>
      </c>
      <c r="B21" s="137"/>
      <c r="C21" s="139"/>
      <c r="D21" s="139"/>
    </row>
    <row r="22" spans="1:6" x14ac:dyDescent="0.25">
      <c r="A22" s="6" t="s">
        <v>299</v>
      </c>
      <c r="B22" s="137"/>
      <c r="C22" s="139"/>
      <c r="D22" s="139"/>
    </row>
    <row r="23" spans="1:6" x14ac:dyDescent="0.25">
      <c r="A23" s="138" t="s">
        <v>298</v>
      </c>
      <c r="B23" s="101"/>
      <c r="C23" s="139"/>
      <c r="D23" s="139"/>
    </row>
    <row r="24" spans="1:6" x14ac:dyDescent="0.25">
      <c r="A24" s="138" t="s">
        <v>300</v>
      </c>
      <c r="B24" s="101"/>
      <c r="C24" s="139"/>
      <c r="D24" s="139"/>
    </row>
    <row r="25" spans="1:6" x14ac:dyDescent="0.25">
      <c r="A25" s="6" t="s">
        <v>301</v>
      </c>
      <c r="B25" s="137"/>
      <c r="C25" s="151">
        <f>'PHA Rekap'!F18</f>
        <v>0</v>
      </c>
      <c r="D25" s="151">
        <f>'PHA Rekap'!H18</f>
        <v>0</v>
      </c>
    </row>
    <row r="26" spans="1:6" x14ac:dyDescent="0.25">
      <c r="A26" s="140" t="s">
        <v>438</v>
      </c>
      <c r="B26" s="162"/>
      <c r="C26" s="163"/>
      <c r="D26" s="141">
        <f>D2+D8++D14+D20</f>
        <v>0</v>
      </c>
    </row>
    <row r="28" spans="1:6" x14ac:dyDescent="0.25">
      <c r="A28" s="142" t="s">
        <v>302</v>
      </c>
      <c r="B28" s="143"/>
      <c r="C28" s="144" t="s">
        <v>323</v>
      </c>
      <c r="D28" s="144" t="s">
        <v>324</v>
      </c>
      <c r="E28" s="144" t="s">
        <v>325</v>
      </c>
      <c r="F28" s="144" t="s">
        <v>327</v>
      </c>
    </row>
    <row r="29" spans="1:6" x14ac:dyDescent="0.25">
      <c r="A29" s="145" t="s">
        <v>303</v>
      </c>
      <c r="B29" s="146" t="s">
        <v>2</v>
      </c>
      <c r="C29" s="146" t="s">
        <v>304</v>
      </c>
      <c r="D29" s="146" t="s">
        <v>304</v>
      </c>
      <c r="E29" s="146" t="s">
        <v>304</v>
      </c>
      <c r="F29" s="146" t="s">
        <v>304</v>
      </c>
    </row>
    <row r="30" spans="1:6" x14ac:dyDescent="0.25">
      <c r="A30" s="2" t="s">
        <v>205</v>
      </c>
      <c r="B30" s="8" t="s">
        <v>305</v>
      </c>
      <c r="C30" s="147">
        <v>0</v>
      </c>
      <c r="D30" s="147">
        <v>0</v>
      </c>
      <c r="E30" s="147">
        <v>0</v>
      </c>
      <c r="F30" s="139"/>
    </row>
    <row r="31" spans="1:6" x14ac:dyDescent="0.25">
      <c r="A31" s="1" t="s">
        <v>203</v>
      </c>
      <c r="B31" s="102" t="s">
        <v>306</v>
      </c>
      <c r="C31" s="147">
        <v>0</v>
      </c>
      <c r="D31" s="147">
        <v>0</v>
      </c>
      <c r="E31" s="147">
        <v>0</v>
      </c>
      <c r="F31" s="139"/>
    </row>
    <row r="32" spans="1:6" x14ac:dyDescent="0.25">
      <c r="A32" s="2" t="s">
        <v>204</v>
      </c>
      <c r="B32" s="8" t="s">
        <v>306</v>
      </c>
      <c r="C32" s="147">
        <v>0</v>
      </c>
      <c r="D32" s="147">
        <v>0</v>
      </c>
      <c r="E32" s="147">
        <v>0</v>
      </c>
      <c r="F32" s="139"/>
    </row>
    <row r="33" spans="1:6" x14ac:dyDescent="0.25">
      <c r="A33" s="2" t="s">
        <v>90</v>
      </c>
      <c r="B33" s="8" t="s">
        <v>306</v>
      </c>
      <c r="C33" s="147">
        <v>0</v>
      </c>
      <c r="D33" s="147">
        <v>0</v>
      </c>
      <c r="E33" s="147">
        <v>0</v>
      </c>
      <c r="F33" s="139"/>
    </row>
    <row r="34" spans="1:6" x14ac:dyDescent="0.25">
      <c r="A34" s="2" t="s">
        <v>13</v>
      </c>
      <c r="B34" s="8" t="s">
        <v>305</v>
      </c>
      <c r="C34" s="147">
        <v>0</v>
      </c>
      <c r="D34" s="147">
        <v>0</v>
      </c>
      <c r="E34" s="147">
        <v>0</v>
      </c>
      <c r="F34" s="139"/>
    </row>
    <row r="35" spans="1:6" x14ac:dyDescent="0.25">
      <c r="A35" s="148"/>
      <c r="B35" s="148"/>
      <c r="C35" s="2"/>
      <c r="D35" s="2"/>
      <c r="E35" s="2"/>
      <c r="F35" s="2"/>
    </row>
    <row r="36" spans="1:6" x14ac:dyDescent="0.25">
      <c r="A36" s="145" t="s">
        <v>307</v>
      </c>
      <c r="B36" s="146" t="s">
        <v>2</v>
      </c>
      <c r="C36" s="146" t="s">
        <v>304</v>
      </c>
      <c r="D36" s="146" t="s">
        <v>304</v>
      </c>
      <c r="E36" s="146" t="s">
        <v>304</v>
      </c>
      <c r="F36" s="146" t="s">
        <v>304</v>
      </c>
    </row>
    <row r="37" spans="1:6" x14ac:dyDescent="0.25">
      <c r="A37" s="2" t="s">
        <v>205</v>
      </c>
      <c r="B37" s="8" t="s">
        <v>305</v>
      </c>
      <c r="C37" s="147">
        <v>0</v>
      </c>
      <c r="D37" s="147">
        <v>0</v>
      </c>
      <c r="E37" s="147">
        <v>0</v>
      </c>
      <c r="F37" s="139"/>
    </row>
    <row r="38" spans="1:6" x14ac:dyDescent="0.25">
      <c r="A38" s="1" t="s">
        <v>203</v>
      </c>
      <c r="B38" s="8" t="s">
        <v>306</v>
      </c>
      <c r="C38" s="147">
        <v>0</v>
      </c>
      <c r="D38" s="147">
        <v>0</v>
      </c>
      <c r="E38" s="147">
        <v>0</v>
      </c>
      <c r="F38" s="139"/>
    </row>
    <row r="39" spans="1:6" x14ac:dyDescent="0.25">
      <c r="A39" s="2" t="s">
        <v>204</v>
      </c>
      <c r="B39" s="8" t="s">
        <v>306</v>
      </c>
      <c r="C39" s="147">
        <v>0</v>
      </c>
      <c r="D39" s="147">
        <v>0</v>
      </c>
      <c r="E39" s="147">
        <v>0</v>
      </c>
      <c r="F39" s="139"/>
    </row>
    <row r="40" spans="1:6" x14ac:dyDescent="0.25">
      <c r="A40" s="2" t="s">
        <v>91</v>
      </c>
      <c r="B40" s="8" t="s">
        <v>306</v>
      </c>
      <c r="C40" s="147">
        <v>0</v>
      </c>
      <c r="D40" s="147">
        <v>0</v>
      </c>
      <c r="E40" s="147">
        <v>0</v>
      </c>
      <c r="F40" s="139"/>
    </row>
    <row r="41" spans="1:6" x14ac:dyDescent="0.25">
      <c r="A41" s="2" t="s">
        <v>13</v>
      </c>
      <c r="B41" s="8" t="s">
        <v>305</v>
      </c>
      <c r="C41" s="147">
        <v>0</v>
      </c>
      <c r="D41" s="147">
        <v>0</v>
      </c>
      <c r="E41" s="147">
        <v>0</v>
      </c>
      <c r="F41" s="139"/>
    </row>
    <row r="42" spans="1:6" x14ac:dyDescent="0.25">
      <c r="A42" s="148"/>
      <c r="B42" s="148"/>
      <c r="C42" s="2"/>
      <c r="D42" s="2"/>
      <c r="E42" s="2"/>
      <c r="F42" s="2"/>
    </row>
    <row r="43" spans="1:6" x14ac:dyDescent="0.25">
      <c r="A43" s="145" t="s">
        <v>308</v>
      </c>
      <c r="B43" s="146" t="s">
        <v>2</v>
      </c>
      <c r="C43" s="146" t="s">
        <v>304</v>
      </c>
      <c r="D43" s="146" t="s">
        <v>304</v>
      </c>
      <c r="E43" s="146" t="s">
        <v>304</v>
      </c>
      <c r="F43" s="146" t="s">
        <v>304</v>
      </c>
    </row>
    <row r="44" spans="1:6" x14ac:dyDescent="0.25">
      <c r="A44" s="2" t="s">
        <v>11</v>
      </c>
      <c r="B44" s="8" t="s">
        <v>305</v>
      </c>
      <c r="C44" s="147">
        <v>0</v>
      </c>
      <c r="D44" s="147">
        <v>0</v>
      </c>
      <c r="E44" s="147">
        <v>0</v>
      </c>
      <c r="F44" s="139"/>
    </row>
    <row r="45" spans="1:6" x14ac:dyDescent="0.25">
      <c r="A45" s="2" t="s">
        <v>14</v>
      </c>
      <c r="B45" s="8" t="s">
        <v>306</v>
      </c>
      <c r="C45" s="147">
        <v>0</v>
      </c>
      <c r="D45" s="147">
        <v>0</v>
      </c>
      <c r="E45" s="147">
        <v>0</v>
      </c>
      <c r="F45" s="139"/>
    </row>
    <row r="46" spans="1:6" x14ac:dyDescent="0.25">
      <c r="A46" s="2" t="s">
        <v>12</v>
      </c>
      <c r="B46" s="8" t="s">
        <v>305</v>
      </c>
      <c r="C46" s="147">
        <v>0</v>
      </c>
      <c r="D46" s="147">
        <v>0</v>
      </c>
      <c r="E46" s="147">
        <v>0</v>
      </c>
      <c r="F46" s="139"/>
    </row>
    <row r="47" spans="1:6" x14ac:dyDescent="0.25">
      <c r="A47" s="148"/>
      <c r="B47" s="148"/>
      <c r="C47" s="2"/>
      <c r="D47" s="2"/>
      <c r="E47" s="2"/>
      <c r="F47" s="2"/>
    </row>
    <row r="48" spans="1:6" x14ac:dyDescent="0.25">
      <c r="A48" s="145" t="s">
        <v>309</v>
      </c>
      <c r="B48" s="146" t="s">
        <v>2</v>
      </c>
      <c r="C48" s="146" t="s">
        <v>304</v>
      </c>
      <c r="D48" s="146" t="s">
        <v>304</v>
      </c>
      <c r="E48" s="146" t="s">
        <v>304</v>
      </c>
      <c r="F48" s="146" t="s">
        <v>304</v>
      </c>
    </row>
    <row r="49" spans="1:6" x14ac:dyDescent="0.25">
      <c r="A49" s="2" t="s">
        <v>11</v>
      </c>
      <c r="B49" s="8" t="s">
        <v>305</v>
      </c>
      <c r="C49" s="147">
        <v>0</v>
      </c>
      <c r="D49" s="147">
        <v>0</v>
      </c>
      <c r="E49" s="147">
        <v>0</v>
      </c>
      <c r="F49" s="139"/>
    </row>
    <row r="50" spans="1:6" x14ac:dyDescent="0.25">
      <c r="A50" s="2" t="s">
        <v>14</v>
      </c>
      <c r="B50" s="8" t="s">
        <v>306</v>
      </c>
      <c r="C50" s="147">
        <v>0</v>
      </c>
      <c r="D50" s="147">
        <v>0</v>
      </c>
      <c r="E50" s="147">
        <v>0</v>
      </c>
      <c r="F50" s="139"/>
    </row>
    <row r="51" spans="1:6" x14ac:dyDescent="0.25">
      <c r="A51" s="2" t="s">
        <v>12</v>
      </c>
      <c r="B51" s="8" t="s">
        <v>305</v>
      </c>
      <c r="C51" s="147">
        <v>0</v>
      </c>
      <c r="D51" s="147">
        <v>0</v>
      </c>
      <c r="E51" s="147">
        <v>0</v>
      </c>
      <c r="F51" s="139"/>
    </row>
    <row r="52" spans="1:6" x14ac:dyDescent="0.25">
      <c r="A52" s="148"/>
      <c r="B52" s="148"/>
      <c r="C52" s="2"/>
      <c r="D52" s="2"/>
      <c r="E52" s="2"/>
      <c r="F52" s="2"/>
    </row>
    <row r="53" spans="1:6" x14ac:dyDescent="0.25">
      <c r="A53" s="145" t="s">
        <v>206</v>
      </c>
      <c r="B53" s="146" t="s">
        <v>2</v>
      </c>
      <c r="C53" s="146" t="s">
        <v>304</v>
      </c>
      <c r="D53" s="146" t="s">
        <v>304</v>
      </c>
      <c r="E53" s="146" t="s">
        <v>304</v>
      </c>
      <c r="F53" s="146" t="s">
        <v>304</v>
      </c>
    </row>
    <row r="54" spans="1:6" x14ac:dyDescent="0.25">
      <c r="A54" s="2" t="s">
        <v>310</v>
      </c>
      <c r="B54" s="102" t="s">
        <v>306</v>
      </c>
      <c r="C54" s="147">
        <v>0</v>
      </c>
      <c r="D54" s="147">
        <v>0</v>
      </c>
      <c r="E54" s="139"/>
      <c r="F54" s="147">
        <v>0</v>
      </c>
    </row>
    <row r="55" spans="1:6" x14ac:dyDescent="0.25">
      <c r="A55" s="2" t="s">
        <v>311</v>
      </c>
      <c r="B55" s="102" t="s">
        <v>306</v>
      </c>
      <c r="C55" s="147">
        <v>0</v>
      </c>
      <c r="D55" s="147">
        <v>0</v>
      </c>
      <c r="E55" s="139"/>
      <c r="F55" s="147">
        <v>0</v>
      </c>
    </row>
    <row r="56" spans="1:6" x14ac:dyDescent="0.25">
      <c r="A56" s="2" t="s">
        <v>312</v>
      </c>
      <c r="B56" s="102" t="s">
        <v>306</v>
      </c>
      <c r="C56" s="147">
        <v>0</v>
      </c>
      <c r="D56" s="147">
        <v>0</v>
      </c>
      <c r="E56" s="139"/>
      <c r="F56" s="147">
        <v>0</v>
      </c>
    </row>
    <row r="57" spans="1:6" x14ac:dyDescent="0.25">
      <c r="A57" s="2" t="s">
        <v>313</v>
      </c>
      <c r="B57" s="102" t="s">
        <v>306</v>
      </c>
      <c r="C57" s="147">
        <v>0</v>
      </c>
      <c r="D57" s="147">
        <v>0</v>
      </c>
      <c r="E57" s="139"/>
      <c r="F57" s="147">
        <v>0</v>
      </c>
    </row>
    <row r="58" spans="1:6" x14ac:dyDescent="0.25">
      <c r="A58" s="2" t="s">
        <v>314</v>
      </c>
      <c r="B58" s="102" t="s">
        <v>306</v>
      </c>
      <c r="C58" s="147">
        <v>0</v>
      </c>
      <c r="D58" s="147">
        <v>0</v>
      </c>
      <c r="E58" s="139"/>
      <c r="F58" s="147">
        <v>0</v>
      </c>
    </row>
    <row r="59" spans="1:6" x14ac:dyDescent="0.25">
      <c r="A59" s="2" t="s">
        <v>315</v>
      </c>
      <c r="B59" s="102" t="s">
        <v>306</v>
      </c>
      <c r="C59" s="147">
        <v>0</v>
      </c>
      <c r="D59" s="147">
        <v>0</v>
      </c>
      <c r="E59" s="139"/>
      <c r="F59" s="147">
        <v>0</v>
      </c>
    </row>
    <row r="60" spans="1:6" x14ac:dyDescent="0.25">
      <c r="A60" s="2" t="s">
        <v>316</v>
      </c>
      <c r="B60" s="102" t="s">
        <v>306</v>
      </c>
      <c r="C60" s="147">
        <v>0</v>
      </c>
      <c r="D60" s="147">
        <v>0</v>
      </c>
      <c r="E60" s="139"/>
      <c r="F60" s="147">
        <v>0</v>
      </c>
    </row>
    <row r="61" spans="1:6" x14ac:dyDescent="0.25">
      <c r="A61" s="2" t="s">
        <v>317</v>
      </c>
      <c r="B61" s="102" t="s">
        <v>306</v>
      </c>
      <c r="C61" s="147">
        <v>0</v>
      </c>
      <c r="D61" s="147">
        <v>0</v>
      </c>
      <c r="E61" s="139"/>
      <c r="F61" s="147">
        <v>0</v>
      </c>
    </row>
    <row r="62" spans="1:6" x14ac:dyDescent="0.25">
      <c r="A62" s="2" t="s">
        <v>318</v>
      </c>
      <c r="B62" s="102" t="s">
        <v>306</v>
      </c>
      <c r="C62" s="147">
        <v>0</v>
      </c>
      <c r="D62" s="147">
        <v>0</v>
      </c>
      <c r="E62" s="139"/>
      <c r="F62" s="147">
        <v>0</v>
      </c>
    </row>
    <row r="63" spans="1:6" x14ac:dyDescent="0.25">
      <c r="A63" s="2" t="s">
        <v>319</v>
      </c>
      <c r="B63" s="102" t="s">
        <v>306</v>
      </c>
      <c r="C63" s="147">
        <v>0</v>
      </c>
      <c r="D63" s="147">
        <v>0</v>
      </c>
      <c r="E63" s="139"/>
      <c r="F63" s="147">
        <v>0</v>
      </c>
    </row>
    <row r="64" spans="1:6" x14ac:dyDescent="0.25">
      <c r="A64" s="2" t="s">
        <v>320</v>
      </c>
      <c r="B64" s="102" t="s">
        <v>306</v>
      </c>
      <c r="C64" s="147">
        <v>0</v>
      </c>
      <c r="D64" s="147">
        <v>0</v>
      </c>
      <c r="E64" s="139"/>
      <c r="F64" s="147">
        <v>0</v>
      </c>
    </row>
    <row r="65" spans="1:6" x14ac:dyDescent="0.25">
      <c r="A65" s="2" t="s">
        <v>321</v>
      </c>
      <c r="B65" s="102" t="s">
        <v>306</v>
      </c>
      <c r="C65" s="147">
        <v>0</v>
      </c>
      <c r="D65" s="147">
        <v>0</v>
      </c>
      <c r="E65" s="139"/>
      <c r="F65" s="147">
        <v>0</v>
      </c>
    </row>
    <row r="66" spans="1:6" x14ac:dyDescent="0.25">
      <c r="A66" s="2" t="s">
        <v>322</v>
      </c>
      <c r="B66" s="102" t="s">
        <v>306</v>
      </c>
      <c r="C66" s="147">
        <v>0</v>
      </c>
      <c r="D66" s="147">
        <v>0</v>
      </c>
      <c r="E66" s="139"/>
      <c r="F66" s="147">
        <v>0</v>
      </c>
    </row>
  </sheetData>
  <sheetProtection algorithmName="SHA-512" hashValue="KqlAoC3hQL0ZhP5Njc9NutcyMGN4N6w14h9HA95OKBVHTdKrRdojvf4v3LBGX9R9cYRAFIf6YHvBPfBHigr9og==" saltValue="cdj1ABsw16G/01Tmmp2SbA==" spinCount="100000" sheet="1" objects="1" scenarios="1"/>
  <protectedRanges>
    <protectedRange sqref="C30:E34 C37:E41 C44:E46 C49:E51 C54:D66 F54:F66" name="Oblast1"/>
  </protectedRanges>
  <pageMargins left="0.7" right="0.7" top="0.78740157499999996" bottom="0.78740157499999996" header="0.3" footer="0.3"/>
  <pageSetup paperSize="9" scale="83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63AF0-93BA-471B-ACD4-A74B559A9EAD}">
  <sheetPr>
    <pageSetUpPr fitToPage="1"/>
  </sheetPr>
  <dimension ref="A1:J136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7" customWidth="1"/>
    <col min="2" max="2" width="15.7109375" style="80" customWidth="1"/>
    <col min="3" max="3" width="40.42578125" style="19" customWidth="1"/>
    <col min="4" max="4" width="7.28515625" style="22" customWidth="1"/>
    <col min="5" max="5" width="13.7109375" style="55" customWidth="1"/>
    <col min="6" max="6" width="47.85546875" style="17" customWidth="1"/>
    <col min="7" max="7" width="4" style="22" customWidth="1"/>
    <col min="8" max="8" width="5.7109375" style="22" customWidth="1"/>
    <col min="9" max="9" width="8.85546875" style="165" customWidth="1"/>
    <col min="10" max="10" width="15.28515625" style="166" customWidth="1"/>
    <col min="11" max="16384" width="8.85546875" style="17"/>
  </cols>
  <sheetData>
    <row r="1" spans="1:10" ht="7.15" customHeight="1" x14ac:dyDescent="0.2"/>
    <row r="2" spans="1:10" ht="10.5" customHeight="1" x14ac:dyDescent="0.2">
      <c r="B2" s="76" t="s">
        <v>435</v>
      </c>
    </row>
    <row r="3" spans="1:10" ht="7.15" customHeight="1" x14ac:dyDescent="0.2"/>
    <row r="4" spans="1:10" ht="28.9" customHeight="1" x14ac:dyDescent="0.2">
      <c r="A4" s="18"/>
      <c r="B4" s="77" t="s">
        <v>8</v>
      </c>
      <c r="C4" s="18" t="s">
        <v>0</v>
      </c>
      <c r="D4" s="53" t="s">
        <v>7</v>
      </c>
      <c r="E4" s="56" t="s">
        <v>202</v>
      </c>
      <c r="F4" s="18" t="s">
        <v>3</v>
      </c>
      <c r="G4" s="167" t="s">
        <v>2</v>
      </c>
      <c r="H4" s="168" t="s">
        <v>9</v>
      </c>
      <c r="I4" s="96" t="s">
        <v>4</v>
      </c>
      <c r="J4" s="169" t="s">
        <v>5</v>
      </c>
    </row>
    <row r="5" spans="1:10" s="175" customFormat="1" ht="13.9" customHeight="1" x14ac:dyDescent="0.2">
      <c r="A5" s="170"/>
      <c r="B5" s="185" t="s">
        <v>330</v>
      </c>
      <c r="C5" s="186" t="s">
        <v>331</v>
      </c>
      <c r="D5" s="170">
        <v>5</v>
      </c>
      <c r="E5" s="172">
        <v>43550</v>
      </c>
      <c r="F5" s="170" t="s">
        <v>11</v>
      </c>
      <c r="G5" s="170" t="s">
        <v>6</v>
      </c>
      <c r="H5" s="176">
        <v>1</v>
      </c>
      <c r="I5" s="46">
        <f>'Sklady Rekapitulace '!$D$44</f>
        <v>0</v>
      </c>
      <c r="J5" s="174">
        <f t="shared" ref="J5:J59" si="0">H5*I5</f>
        <v>0</v>
      </c>
    </row>
    <row r="6" spans="1:10" s="175" customFormat="1" ht="13.9" customHeight="1" x14ac:dyDescent="0.2">
      <c r="A6" s="170"/>
      <c r="B6" s="171"/>
      <c r="C6" s="170"/>
      <c r="D6" s="170"/>
      <c r="E6" s="172"/>
      <c r="F6" s="170" t="s">
        <v>14</v>
      </c>
      <c r="G6" s="170" t="s">
        <v>1</v>
      </c>
      <c r="H6" s="176">
        <v>2</v>
      </c>
      <c r="I6" s="46">
        <f>'Sklady Rekapitulace '!$D$45</f>
        <v>0</v>
      </c>
      <c r="J6" s="174">
        <f t="shared" si="0"/>
        <v>0</v>
      </c>
    </row>
    <row r="7" spans="1:10" s="175" customFormat="1" ht="13.9" customHeight="1" x14ac:dyDescent="0.2">
      <c r="A7" s="170"/>
      <c r="B7" s="171"/>
      <c r="C7" s="170"/>
      <c r="D7" s="170"/>
      <c r="E7" s="172"/>
      <c r="F7" s="170" t="s">
        <v>12</v>
      </c>
      <c r="G7" s="170" t="s">
        <v>6</v>
      </c>
      <c r="H7" s="176">
        <v>1</v>
      </c>
      <c r="I7" s="46">
        <f>'Sklady Rekapitulace '!$D$46</f>
        <v>0</v>
      </c>
      <c r="J7" s="174">
        <f t="shared" si="0"/>
        <v>0</v>
      </c>
    </row>
    <row r="8" spans="1:10" s="175" customFormat="1" ht="13.9" customHeight="1" x14ac:dyDescent="0.25">
      <c r="A8" s="177"/>
      <c r="B8" s="178"/>
      <c r="C8" s="179" t="s">
        <v>10</v>
      </c>
      <c r="D8" s="179"/>
      <c r="E8" s="180"/>
      <c r="F8" s="179"/>
      <c r="G8" s="179"/>
      <c r="H8" s="181"/>
      <c r="I8" s="182"/>
      <c r="J8" s="183">
        <f>SUM(J5:J7)</f>
        <v>0</v>
      </c>
    </row>
    <row r="9" spans="1:10" s="175" customFormat="1" ht="13.9" customHeight="1" x14ac:dyDescent="0.2">
      <c r="A9" s="170"/>
      <c r="B9" s="185" t="s">
        <v>332</v>
      </c>
      <c r="C9" s="186" t="s">
        <v>333</v>
      </c>
      <c r="D9" s="170">
        <v>5</v>
      </c>
      <c r="E9" s="172">
        <v>44890</v>
      </c>
      <c r="F9" s="170" t="s">
        <v>11</v>
      </c>
      <c r="G9" s="170" t="s">
        <v>6</v>
      </c>
      <c r="H9" s="176">
        <v>1</v>
      </c>
      <c r="I9" s="46">
        <f>'Sklady Rekapitulace '!$D$44</f>
        <v>0</v>
      </c>
      <c r="J9" s="174">
        <f t="shared" si="0"/>
        <v>0</v>
      </c>
    </row>
    <row r="10" spans="1:10" s="175" customFormat="1" ht="13.9" customHeight="1" x14ac:dyDescent="0.2">
      <c r="A10" s="170"/>
      <c r="B10" s="171"/>
      <c r="C10" s="170"/>
      <c r="D10" s="170"/>
      <c r="E10" s="172"/>
      <c r="F10" s="170" t="s">
        <v>14</v>
      </c>
      <c r="G10" s="170" t="s">
        <v>1</v>
      </c>
      <c r="H10" s="176">
        <v>10</v>
      </c>
      <c r="I10" s="46">
        <f>'Sklady Rekapitulace '!$D$45</f>
        <v>0</v>
      </c>
      <c r="J10" s="174">
        <f t="shared" si="0"/>
        <v>0</v>
      </c>
    </row>
    <row r="11" spans="1:10" s="175" customFormat="1" ht="13.9" customHeight="1" x14ac:dyDescent="0.2">
      <c r="A11" s="170"/>
      <c r="B11" s="171"/>
      <c r="C11" s="170"/>
      <c r="D11" s="170"/>
      <c r="E11" s="172"/>
      <c r="F11" s="170" t="s">
        <v>12</v>
      </c>
      <c r="G11" s="170" t="s">
        <v>6</v>
      </c>
      <c r="H11" s="176">
        <v>1</v>
      </c>
      <c r="I11" s="46">
        <f>'Sklady Rekapitulace '!$D$46</f>
        <v>0</v>
      </c>
      <c r="J11" s="174">
        <f t="shared" si="0"/>
        <v>0</v>
      </c>
    </row>
    <row r="12" spans="1:10" s="175" customFormat="1" ht="13.9" customHeight="1" x14ac:dyDescent="0.25">
      <c r="A12" s="177"/>
      <c r="B12" s="178"/>
      <c r="C12" s="179" t="s">
        <v>10</v>
      </c>
      <c r="D12" s="179"/>
      <c r="E12" s="180"/>
      <c r="F12" s="179"/>
      <c r="G12" s="179"/>
      <c r="H12" s="181"/>
      <c r="I12" s="182"/>
      <c r="J12" s="183">
        <f>SUM(J9:J11)</f>
        <v>0</v>
      </c>
    </row>
    <row r="13" spans="1:10" s="175" customFormat="1" ht="13.9" customHeight="1" x14ac:dyDescent="0.2">
      <c r="A13" s="170"/>
      <c r="B13" s="185" t="s">
        <v>334</v>
      </c>
      <c r="C13" s="186" t="s">
        <v>335</v>
      </c>
      <c r="D13" s="170">
        <v>5</v>
      </c>
      <c r="E13" s="172">
        <v>44890</v>
      </c>
      <c r="F13" s="170" t="s">
        <v>11</v>
      </c>
      <c r="G13" s="170" t="s">
        <v>6</v>
      </c>
      <c r="H13" s="176">
        <v>1</v>
      </c>
      <c r="I13" s="46">
        <f>'Sklady Rekapitulace '!$D$44</f>
        <v>0</v>
      </c>
      <c r="J13" s="174">
        <f t="shared" si="0"/>
        <v>0</v>
      </c>
    </row>
    <row r="14" spans="1:10" s="175" customFormat="1" ht="13.9" customHeight="1" x14ac:dyDescent="0.2">
      <c r="A14" s="170"/>
      <c r="B14" s="171"/>
      <c r="C14" s="170"/>
      <c r="D14" s="170"/>
      <c r="E14" s="172"/>
      <c r="F14" s="170" t="s">
        <v>14</v>
      </c>
      <c r="G14" s="170" t="s">
        <v>1</v>
      </c>
      <c r="H14" s="176">
        <v>6</v>
      </c>
      <c r="I14" s="46">
        <f>'Sklady Rekapitulace '!$D$45</f>
        <v>0</v>
      </c>
      <c r="J14" s="174">
        <f t="shared" si="0"/>
        <v>0</v>
      </c>
    </row>
    <row r="15" spans="1:10" s="175" customFormat="1" ht="13.9" customHeight="1" x14ac:dyDescent="0.2">
      <c r="A15" s="170"/>
      <c r="B15" s="171"/>
      <c r="C15" s="170"/>
      <c r="D15" s="170"/>
      <c r="E15" s="172"/>
      <c r="F15" s="170" t="s">
        <v>12</v>
      </c>
      <c r="G15" s="170" t="s">
        <v>6</v>
      </c>
      <c r="H15" s="176">
        <v>1</v>
      </c>
      <c r="I15" s="46">
        <f>'Sklady Rekapitulace '!$D$46</f>
        <v>0</v>
      </c>
      <c r="J15" s="174">
        <f t="shared" si="0"/>
        <v>0</v>
      </c>
    </row>
    <row r="16" spans="1:10" s="175" customFormat="1" ht="13.9" customHeight="1" x14ac:dyDescent="0.25">
      <c r="A16" s="177"/>
      <c r="B16" s="178"/>
      <c r="C16" s="179" t="s">
        <v>10</v>
      </c>
      <c r="D16" s="179"/>
      <c r="E16" s="180"/>
      <c r="F16" s="179"/>
      <c r="G16" s="179"/>
      <c r="H16" s="181"/>
      <c r="I16" s="182"/>
      <c r="J16" s="183">
        <f>SUM(J13:J15)</f>
        <v>0</v>
      </c>
    </row>
    <row r="17" spans="1:10" s="175" customFormat="1" ht="13.9" customHeight="1" x14ac:dyDescent="0.2">
      <c r="A17" s="170"/>
      <c r="B17" s="185" t="s">
        <v>110</v>
      </c>
      <c r="C17" s="186" t="s">
        <v>378</v>
      </c>
      <c r="D17" s="170">
        <v>5</v>
      </c>
      <c r="E17" s="172">
        <v>43759</v>
      </c>
      <c r="F17" s="170" t="s">
        <v>11</v>
      </c>
      <c r="G17" s="170" t="s">
        <v>6</v>
      </c>
      <c r="H17" s="176">
        <v>1</v>
      </c>
      <c r="I17" s="46">
        <f>'Sklady Rekapitulace '!$D$44</f>
        <v>0</v>
      </c>
      <c r="J17" s="174">
        <f t="shared" si="0"/>
        <v>0</v>
      </c>
    </row>
    <row r="18" spans="1:10" s="175" customFormat="1" ht="13.9" customHeight="1" x14ac:dyDescent="0.2">
      <c r="A18" s="170"/>
      <c r="B18" s="171"/>
      <c r="C18" s="170"/>
      <c r="D18" s="170"/>
      <c r="E18" s="172"/>
      <c r="F18" s="170" t="s">
        <v>14</v>
      </c>
      <c r="G18" s="170" t="s">
        <v>1</v>
      </c>
      <c r="H18" s="176">
        <v>9</v>
      </c>
      <c r="I18" s="46">
        <f>'Sklady Rekapitulace '!$D$45</f>
        <v>0</v>
      </c>
      <c r="J18" s="174">
        <f t="shared" si="0"/>
        <v>0</v>
      </c>
    </row>
    <row r="19" spans="1:10" s="175" customFormat="1" ht="13.9" customHeight="1" x14ac:dyDescent="0.2">
      <c r="A19" s="170"/>
      <c r="B19" s="171"/>
      <c r="C19" s="170"/>
      <c r="D19" s="170"/>
      <c r="E19" s="172"/>
      <c r="F19" s="170" t="s">
        <v>12</v>
      </c>
      <c r="G19" s="170" t="s">
        <v>6</v>
      </c>
      <c r="H19" s="176">
        <v>1</v>
      </c>
      <c r="I19" s="46">
        <f>'Sklady Rekapitulace '!$D$46</f>
        <v>0</v>
      </c>
      <c r="J19" s="174">
        <f t="shared" si="0"/>
        <v>0</v>
      </c>
    </row>
    <row r="20" spans="1:10" s="175" customFormat="1" ht="13.9" customHeight="1" x14ac:dyDescent="0.25">
      <c r="A20" s="177"/>
      <c r="B20" s="178"/>
      <c r="C20" s="179" t="s">
        <v>10</v>
      </c>
      <c r="D20" s="179"/>
      <c r="E20" s="180"/>
      <c r="F20" s="179"/>
      <c r="G20" s="179"/>
      <c r="H20" s="181"/>
      <c r="I20" s="182"/>
      <c r="J20" s="183">
        <f>SUM(J17:J19)</f>
        <v>0</v>
      </c>
    </row>
    <row r="21" spans="1:10" s="175" customFormat="1" ht="13.9" customHeight="1" x14ac:dyDescent="0.2">
      <c r="A21" s="170"/>
      <c r="B21" s="185" t="s">
        <v>337</v>
      </c>
      <c r="C21" s="186" t="s">
        <v>338</v>
      </c>
      <c r="D21" s="170">
        <v>5</v>
      </c>
      <c r="E21" s="172">
        <v>45152</v>
      </c>
      <c r="F21" s="170" t="s">
        <v>11</v>
      </c>
      <c r="G21" s="170" t="s">
        <v>6</v>
      </c>
      <c r="H21" s="176">
        <v>1</v>
      </c>
      <c r="I21" s="46">
        <f>'Sklady Rekapitulace '!$D$44</f>
        <v>0</v>
      </c>
      <c r="J21" s="174">
        <f t="shared" si="0"/>
        <v>0</v>
      </c>
    </row>
    <row r="22" spans="1:10" s="175" customFormat="1" ht="13.9" customHeight="1" x14ac:dyDescent="0.2">
      <c r="A22" s="170"/>
      <c r="B22" s="171"/>
      <c r="C22" s="170"/>
      <c r="D22" s="170"/>
      <c r="E22" s="172"/>
      <c r="F22" s="170" t="s">
        <v>14</v>
      </c>
      <c r="G22" s="170" t="s">
        <v>1</v>
      </c>
      <c r="H22" s="176">
        <v>3</v>
      </c>
      <c r="I22" s="46">
        <f>'Sklady Rekapitulace '!$D$45</f>
        <v>0</v>
      </c>
      <c r="J22" s="174">
        <f t="shared" si="0"/>
        <v>0</v>
      </c>
    </row>
    <row r="23" spans="1:10" s="175" customFormat="1" ht="13.9" customHeight="1" x14ac:dyDescent="0.2">
      <c r="A23" s="170"/>
      <c r="B23" s="171"/>
      <c r="C23" s="170"/>
      <c r="D23" s="170"/>
      <c r="E23" s="172"/>
      <c r="F23" s="170" t="s">
        <v>12</v>
      </c>
      <c r="G23" s="170" t="s">
        <v>6</v>
      </c>
      <c r="H23" s="176">
        <v>1</v>
      </c>
      <c r="I23" s="46">
        <f>'Sklady Rekapitulace '!$D$46</f>
        <v>0</v>
      </c>
      <c r="J23" s="174">
        <f t="shared" si="0"/>
        <v>0</v>
      </c>
    </row>
    <row r="24" spans="1:10" s="175" customFormat="1" ht="13.9" customHeight="1" x14ac:dyDescent="0.25">
      <c r="A24" s="177"/>
      <c r="B24" s="178"/>
      <c r="C24" s="179" t="s">
        <v>10</v>
      </c>
      <c r="D24" s="179"/>
      <c r="E24" s="180"/>
      <c r="F24" s="179"/>
      <c r="G24" s="179"/>
      <c r="H24" s="181"/>
      <c r="I24" s="182"/>
      <c r="J24" s="183">
        <f>SUM(J21:J23)</f>
        <v>0</v>
      </c>
    </row>
    <row r="25" spans="1:10" s="175" customFormat="1" ht="13.9" customHeight="1" x14ac:dyDescent="0.2">
      <c r="A25" s="170"/>
      <c r="B25" s="185" t="s">
        <v>339</v>
      </c>
      <c r="C25" s="186" t="s">
        <v>16</v>
      </c>
      <c r="D25" s="170">
        <v>5</v>
      </c>
      <c r="E25" s="172">
        <v>45096</v>
      </c>
      <c r="F25" s="170" t="s">
        <v>11</v>
      </c>
      <c r="G25" s="170" t="s">
        <v>6</v>
      </c>
      <c r="H25" s="176">
        <v>1</v>
      </c>
      <c r="I25" s="46">
        <f>'Sklady Rekapitulace '!$D$44</f>
        <v>0</v>
      </c>
      <c r="J25" s="174">
        <f t="shared" si="0"/>
        <v>0</v>
      </c>
    </row>
    <row r="26" spans="1:10" s="175" customFormat="1" ht="13.9" customHeight="1" x14ac:dyDescent="0.2">
      <c r="A26" s="170"/>
      <c r="B26" s="171"/>
      <c r="C26" s="170"/>
      <c r="D26" s="170"/>
      <c r="E26" s="172"/>
      <c r="F26" s="170" t="s">
        <v>14</v>
      </c>
      <c r="G26" s="170" t="s">
        <v>1</v>
      </c>
      <c r="H26" s="176">
        <v>4</v>
      </c>
      <c r="I26" s="46">
        <f>'Sklady Rekapitulace '!$D$45</f>
        <v>0</v>
      </c>
      <c r="J26" s="174">
        <f t="shared" si="0"/>
        <v>0</v>
      </c>
    </row>
    <row r="27" spans="1:10" s="175" customFormat="1" ht="13.9" customHeight="1" x14ac:dyDescent="0.2">
      <c r="A27" s="170"/>
      <c r="B27" s="171"/>
      <c r="C27" s="170"/>
      <c r="D27" s="170"/>
      <c r="E27" s="172"/>
      <c r="F27" s="170" t="s">
        <v>12</v>
      </c>
      <c r="G27" s="170" t="s">
        <v>6</v>
      </c>
      <c r="H27" s="176">
        <v>1</v>
      </c>
      <c r="I27" s="46">
        <f>'Sklady Rekapitulace '!$D$46</f>
        <v>0</v>
      </c>
      <c r="J27" s="174">
        <f t="shared" si="0"/>
        <v>0</v>
      </c>
    </row>
    <row r="28" spans="1:10" s="175" customFormat="1" ht="13.9" customHeight="1" x14ac:dyDescent="0.25">
      <c r="A28" s="177"/>
      <c r="B28" s="178"/>
      <c r="C28" s="179" t="s">
        <v>10</v>
      </c>
      <c r="D28" s="179"/>
      <c r="E28" s="180"/>
      <c r="F28" s="179"/>
      <c r="G28" s="179"/>
      <c r="H28" s="181"/>
      <c r="I28" s="182"/>
      <c r="J28" s="183">
        <f>SUM(J25:J27)</f>
        <v>0</v>
      </c>
    </row>
    <row r="29" spans="1:10" s="175" customFormat="1" ht="13.9" customHeight="1" x14ac:dyDescent="0.2">
      <c r="A29" s="170"/>
      <c r="B29" s="185" t="s">
        <v>340</v>
      </c>
      <c r="C29" s="186" t="s">
        <v>341</v>
      </c>
      <c r="D29" s="170">
        <v>5</v>
      </c>
      <c r="E29" s="172">
        <v>45152</v>
      </c>
      <c r="F29" s="170" t="s">
        <v>11</v>
      </c>
      <c r="G29" s="170" t="s">
        <v>6</v>
      </c>
      <c r="H29" s="176">
        <v>1</v>
      </c>
      <c r="I29" s="46">
        <f>'Sklady Rekapitulace '!$D$44</f>
        <v>0</v>
      </c>
      <c r="J29" s="174">
        <f t="shared" si="0"/>
        <v>0</v>
      </c>
    </row>
    <row r="30" spans="1:10" s="175" customFormat="1" ht="13.9" customHeight="1" x14ac:dyDescent="0.2">
      <c r="A30" s="170"/>
      <c r="B30" s="171"/>
      <c r="C30" s="170"/>
      <c r="D30" s="170"/>
      <c r="E30" s="172"/>
      <c r="F30" s="170" t="s">
        <v>14</v>
      </c>
      <c r="G30" s="170" t="s">
        <v>1</v>
      </c>
      <c r="H30" s="176">
        <v>4</v>
      </c>
      <c r="I30" s="46">
        <f>'Sklady Rekapitulace '!$D$45</f>
        <v>0</v>
      </c>
      <c r="J30" s="174">
        <f t="shared" si="0"/>
        <v>0</v>
      </c>
    </row>
    <row r="31" spans="1:10" s="175" customFormat="1" ht="13.9" customHeight="1" x14ac:dyDescent="0.2">
      <c r="A31" s="170"/>
      <c r="B31" s="171"/>
      <c r="C31" s="170"/>
      <c r="D31" s="170"/>
      <c r="E31" s="172"/>
      <c r="F31" s="170" t="s">
        <v>12</v>
      </c>
      <c r="G31" s="170" t="s">
        <v>6</v>
      </c>
      <c r="H31" s="176">
        <v>1</v>
      </c>
      <c r="I31" s="46">
        <f>'Sklady Rekapitulace '!$D$46</f>
        <v>0</v>
      </c>
      <c r="J31" s="174">
        <f t="shared" si="0"/>
        <v>0</v>
      </c>
    </row>
    <row r="32" spans="1:10" s="175" customFormat="1" ht="13.9" customHeight="1" x14ac:dyDescent="0.25">
      <c r="A32" s="177"/>
      <c r="B32" s="178"/>
      <c r="C32" s="179" t="s">
        <v>10</v>
      </c>
      <c r="D32" s="179"/>
      <c r="E32" s="180"/>
      <c r="F32" s="179"/>
      <c r="G32" s="179"/>
      <c r="H32" s="181"/>
      <c r="I32" s="182"/>
      <c r="J32" s="183">
        <f>SUM(J29:J31)</f>
        <v>0</v>
      </c>
    </row>
    <row r="33" spans="1:10" s="175" customFormat="1" ht="13.9" customHeight="1" x14ac:dyDescent="0.2">
      <c r="A33" s="170"/>
      <c r="B33" s="185" t="s">
        <v>342</v>
      </c>
      <c r="C33" s="186" t="s">
        <v>343</v>
      </c>
      <c r="D33" s="170">
        <v>5</v>
      </c>
      <c r="E33" s="172">
        <v>44186</v>
      </c>
      <c r="F33" s="170" t="s">
        <v>11</v>
      </c>
      <c r="G33" s="170" t="s">
        <v>6</v>
      </c>
      <c r="H33" s="176">
        <v>1</v>
      </c>
      <c r="I33" s="46">
        <f>'Sklady Rekapitulace '!$D$44</f>
        <v>0</v>
      </c>
      <c r="J33" s="174">
        <f t="shared" si="0"/>
        <v>0</v>
      </c>
    </row>
    <row r="34" spans="1:10" s="175" customFormat="1" ht="13.9" customHeight="1" x14ac:dyDescent="0.2">
      <c r="A34" s="170"/>
      <c r="B34" s="171"/>
      <c r="C34" s="170"/>
      <c r="D34" s="170"/>
      <c r="E34" s="172"/>
      <c r="F34" s="170" t="s">
        <v>14</v>
      </c>
      <c r="G34" s="170" t="s">
        <v>1</v>
      </c>
      <c r="H34" s="176">
        <v>6</v>
      </c>
      <c r="I34" s="46">
        <f>'Sklady Rekapitulace '!$D$45</f>
        <v>0</v>
      </c>
      <c r="J34" s="174">
        <f t="shared" si="0"/>
        <v>0</v>
      </c>
    </row>
    <row r="35" spans="1:10" s="175" customFormat="1" ht="13.9" customHeight="1" x14ac:dyDescent="0.2">
      <c r="A35" s="170"/>
      <c r="B35" s="171"/>
      <c r="C35" s="170"/>
      <c r="D35" s="170"/>
      <c r="E35" s="172"/>
      <c r="F35" s="170" t="s">
        <v>12</v>
      </c>
      <c r="G35" s="170" t="s">
        <v>6</v>
      </c>
      <c r="H35" s="176">
        <v>1</v>
      </c>
      <c r="I35" s="46">
        <f>'Sklady Rekapitulace '!$D$46</f>
        <v>0</v>
      </c>
      <c r="J35" s="174">
        <f t="shared" si="0"/>
        <v>0</v>
      </c>
    </row>
    <row r="36" spans="1:10" s="175" customFormat="1" ht="13.9" customHeight="1" x14ac:dyDescent="0.25">
      <c r="A36" s="177"/>
      <c r="B36" s="178"/>
      <c r="C36" s="179" t="s">
        <v>10</v>
      </c>
      <c r="D36" s="179"/>
      <c r="E36" s="180"/>
      <c r="F36" s="179"/>
      <c r="G36" s="179"/>
      <c r="H36" s="181"/>
      <c r="I36" s="182"/>
      <c r="J36" s="183">
        <f>SUM(J33:J35)</f>
        <v>0</v>
      </c>
    </row>
    <row r="37" spans="1:10" s="175" customFormat="1" ht="13.9" customHeight="1" x14ac:dyDescent="0.2">
      <c r="A37" s="170"/>
      <c r="B37" s="185" t="s">
        <v>119</v>
      </c>
      <c r="C37" s="186" t="s">
        <v>56</v>
      </c>
      <c r="D37" s="170">
        <v>5</v>
      </c>
      <c r="E37" s="172">
        <v>43759</v>
      </c>
      <c r="F37" s="170" t="s">
        <v>11</v>
      </c>
      <c r="G37" s="170" t="s">
        <v>6</v>
      </c>
      <c r="H37" s="176">
        <v>1</v>
      </c>
      <c r="I37" s="46">
        <f>'Sklady Rekapitulace '!$D$44</f>
        <v>0</v>
      </c>
      <c r="J37" s="174">
        <f t="shared" si="0"/>
        <v>0</v>
      </c>
    </row>
    <row r="38" spans="1:10" s="175" customFormat="1" ht="13.9" customHeight="1" x14ac:dyDescent="0.2">
      <c r="A38" s="170"/>
      <c r="B38" s="171"/>
      <c r="C38" s="170"/>
      <c r="D38" s="170"/>
      <c r="E38" s="172"/>
      <c r="F38" s="170" t="s">
        <v>14</v>
      </c>
      <c r="G38" s="170" t="s">
        <v>1</v>
      </c>
      <c r="H38" s="176">
        <v>2</v>
      </c>
      <c r="I38" s="46">
        <f>'Sklady Rekapitulace '!$D$45</f>
        <v>0</v>
      </c>
      <c r="J38" s="174">
        <f t="shared" si="0"/>
        <v>0</v>
      </c>
    </row>
    <row r="39" spans="1:10" s="175" customFormat="1" ht="13.9" customHeight="1" x14ac:dyDescent="0.2">
      <c r="A39" s="170"/>
      <c r="B39" s="171"/>
      <c r="C39" s="170"/>
      <c r="D39" s="170"/>
      <c r="E39" s="172"/>
      <c r="F39" s="170" t="s">
        <v>12</v>
      </c>
      <c r="G39" s="170" t="s">
        <v>6</v>
      </c>
      <c r="H39" s="176">
        <v>1</v>
      </c>
      <c r="I39" s="46">
        <f>'Sklady Rekapitulace '!$D$46</f>
        <v>0</v>
      </c>
      <c r="J39" s="174">
        <f t="shared" si="0"/>
        <v>0</v>
      </c>
    </row>
    <row r="40" spans="1:10" s="175" customFormat="1" ht="13.9" customHeight="1" x14ac:dyDescent="0.25">
      <c r="A40" s="177"/>
      <c r="B40" s="178"/>
      <c r="C40" s="179" t="s">
        <v>10</v>
      </c>
      <c r="D40" s="179"/>
      <c r="E40" s="180"/>
      <c r="F40" s="179"/>
      <c r="G40" s="179"/>
      <c r="H40" s="181"/>
      <c r="I40" s="182"/>
      <c r="J40" s="183">
        <f>SUM(J37:J39)</f>
        <v>0</v>
      </c>
    </row>
    <row r="41" spans="1:10" s="175" customFormat="1" ht="13.9" customHeight="1" x14ac:dyDescent="0.2">
      <c r="A41" s="170"/>
      <c r="B41" s="185" t="s">
        <v>161</v>
      </c>
      <c r="C41" s="186" t="s">
        <v>379</v>
      </c>
      <c r="D41" s="170">
        <v>5</v>
      </c>
      <c r="E41" s="172">
        <v>43647</v>
      </c>
      <c r="F41" s="170" t="s">
        <v>11</v>
      </c>
      <c r="G41" s="170" t="s">
        <v>6</v>
      </c>
      <c r="H41" s="176">
        <v>1</v>
      </c>
      <c r="I41" s="46">
        <f>'Sklady Rekapitulace '!$D$44</f>
        <v>0</v>
      </c>
      <c r="J41" s="174">
        <f t="shared" si="0"/>
        <v>0</v>
      </c>
    </row>
    <row r="42" spans="1:10" s="175" customFormat="1" ht="13.9" customHeight="1" x14ac:dyDescent="0.2">
      <c r="A42" s="170"/>
      <c r="B42" s="171"/>
      <c r="C42" s="170"/>
      <c r="D42" s="170"/>
      <c r="E42" s="172"/>
      <c r="F42" s="170" t="s">
        <v>14</v>
      </c>
      <c r="G42" s="170" t="s">
        <v>1</v>
      </c>
      <c r="H42" s="176">
        <v>9</v>
      </c>
      <c r="I42" s="46">
        <f>'Sklady Rekapitulace '!$D$45</f>
        <v>0</v>
      </c>
      <c r="J42" s="174">
        <f t="shared" si="0"/>
        <v>0</v>
      </c>
    </row>
    <row r="43" spans="1:10" s="175" customFormat="1" ht="13.9" customHeight="1" x14ac:dyDescent="0.2">
      <c r="A43" s="170"/>
      <c r="B43" s="171"/>
      <c r="C43" s="170"/>
      <c r="D43" s="170"/>
      <c r="E43" s="172"/>
      <c r="F43" s="170" t="s">
        <v>12</v>
      </c>
      <c r="G43" s="170" t="s">
        <v>6</v>
      </c>
      <c r="H43" s="176">
        <v>1</v>
      </c>
      <c r="I43" s="46">
        <f>'Sklady Rekapitulace '!$D$46</f>
        <v>0</v>
      </c>
      <c r="J43" s="174">
        <f t="shared" si="0"/>
        <v>0</v>
      </c>
    </row>
    <row r="44" spans="1:10" s="175" customFormat="1" ht="13.9" customHeight="1" x14ac:dyDescent="0.25">
      <c r="A44" s="177"/>
      <c r="B44" s="178"/>
      <c r="C44" s="179" t="s">
        <v>10</v>
      </c>
      <c r="D44" s="179"/>
      <c r="E44" s="180"/>
      <c r="F44" s="179"/>
      <c r="G44" s="179"/>
      <c r="H44" s="181"/>
      <c r="I44" s="182"/>
      <c r="J44" s="183">
        <f>SUM(J41:J43)</f>
        <v>0</v>
      </c>
    </row>
    <row r="45" spans="1:10" s="175" customFormat="1" ht="13.9" customHeight="1" x14ac:dyDescent="0.2">
      <c r="A45" s="170"/>
      <c r="B45" s="185" t="s">
        <v>179</v>
      </c>
      <c r="C45" s="186" t="s">
        <v>380</v>
      </c>
      <c r="D45" s="170">
        <v>5</v>
      </c>
      <c r="E45" s="172">
        <v>43759</v>
      </c>
      <c r="F45" s="170" t="s">
        <v>11</v>
      </c>
      <c r="G45" s="170" t="s">
        <v>6</v>
      </c>
      <c r="H45" s="176">
        <v>1</v>
      </c>
      <c r="I45" s="46">
        <f>'Sklady Rekapitulace '!$D$44</f>
        <v>0</v>
      </c>
      <c r="J45" s="174">
        <f t="shared" si="0"/>
        <v>0</v>
      </c>
    </row>
    <row r="46" spans="1:10" s="175" customFormat="1" ht="13.9" customHeight="1" x14ac:dyDescent="0.2">
      <c r="A46" s="170"/>
      <c r="B46" s="171"/>
      <c r="C46" s="170"/>
      <c r="D46" s="170"/>
      <c r="E46" s="172"/>
      <c r="F46" s="170" t="s">
        <v>14</v>
      </c>
      <c r="G46" s="170" t="s">
        <v>1</v>
      </c>
      <c r="H46" s="176">
        <v>8</v>
      </c>
      <c r="I46" s="46">
        <f>'Sklady Rekapitulace '!$D$45</f>
        <v>0</v>
      </c>
      <c r="J46" s="174">
        <f t="shared" si="0"/>
        <v>0</v>
      </c>
    </row>
    <row r="47" spans="1:10" s="175" customFormat="1" ht="13.9" customHeight="1" x14ac:dyDescent="0.2">
      <c r="A47" s="170"/>
      <c r="B47" s="171"/>
      <c r="C47" s="170"/>
      <c r="D47" s="170"/>
      <c r="E47" s="172"/>
      <c r="F47" s="170" t="s">
        <v>12</v>
      </c>
      <c r="G47" s="170" t="s">
        <v>6</v>
      </c>
      <c r="H47" s="176">
        <v>1</v>
      </c>
      <c r="I47" s="46">
        <f>'Sklady Rekapitulace '!$D$46</f>
        <v>0</v>
      </c>
      <c r="J47" s="174">
        <f t="shared" si="0"/>
        <v>0</v>
      </c>
    </row>
    <row r="48" spans="1:10" s="175" customFormat="1" ht="13.9" customHeight="1" x14ac:dyDescent="0.25">
      <c r="A48" s="177"/>
      <c r="B48" s="178"/>
      <c r="C48" s="179" t="s">
        <v>10</v>
      </c>
      <c r="D48" s="179"/>
      <c r="E48" s="180"/>
      <c r="F48" s="179"/>
      <c r="G48" s="179"/>
      <c r="H48" s="181"/>
      <c r="I48" s="182"/>
      <c r="J48" s="183">
        <f>SUM(J45:J47)</f>
        <v>0</v>
      </c>
    </row>
    <row r="49" spans="1:10" s="175" customFormat="1" ht="13.9" customHeight="1" x14ac:dyDescent="0.2">
      <c r="A49" s="170"/>
      <c r="B49" s="185" t="s">
        <v>348</v>
      </c>
      <c r="C49" s="186" t="s">
        <v>380</v>
      </c>
      <c r="D49" s="170">
        <v>5</v>
      </c>
      <c r="E49" s="172">
        <v>44928</v>
      </c>
      <c r="F49" s="170" t="s">
        <v>11</v>
      </c>
      <c r="G49" s="170" t="s">
        <v>6</v>
      </c>
      <c r="H49" s="176">
        <v>1</v>
      </c>
      <c r="I49" s="46">
        <f>'Sklady Rekapitulace '!$D$44</f>
        <v>0</v>
      </c>
      <c r="J49" s="174">
        <f t="shared" si="0"/>
        <v>0</v>
      </c>
    </row>
    <row r="50" spans="1:10" s="175" customFormat="1" ht="13.9" customHeight="1" x14ac:dyDescent="0.2">
      <c r="A50" s="170"/>
      <c r="B50" s="171"/>
      <c r="C50" s="170"/>
      <c r="D50" s="170"/>
      <c r="E50" s="172"/>
      <c r="F50" s="170" t="s">
        <v>14</v>
      </c>
      <c r="G50" s="170" t="s">
        <v>1</v>
      </c>
      <c r="H50" s="176">
        <v>2</v>
      </c>
      <c r="I50" s="46">
        <f>'Sklady Rekapitulace '!$D$45</f>
        <v>0</v>
      </c>
      <c r="J50" s="174">
        <f t="shared" si="0"/>
        <v>0</v>
      </c>
    </row>
    <row r="51" spans="1:10" s="175" customFormat="1" ht="13.9" customHeight="1" x14ac:dyDescent="0.2">
      <c r="A51" s="170"/>
      <c r="B51" s="171"/>
      <c r="C51" s="170"/>
      <c r="D51" s="170"/>
      <c r="E51" s="172"/>
      <c r="F51" s="170" t="s">
        <v>12</v>
      </c>
      <c r="G51" s="170" t="s">
        <v>6</v>
      </c>
      <c r="H51" s="176">
        <v>1</v>
      </c>
      <c r="I51" s="46">
        <f>'Sklady Rekapitulace '!$D$46</f>
        <v>0</v>
      </c>
      <c r="J51" s="174">
        <f t="shared" si="0"/>
        <v>0</v>
      </c>
    </row>
    <row r="52" spans="1:10" s="175" customFormat="1" ht="13.9" customHeight="1" x14ac:dyDescent="0.25">
      <c r="A52" s="177"/>
      <c r="B52" s="178"/>
      <c r="C52" s="179" t="s">
        <v>10</v>
      </c>
      <c r="D52" s="179"/>
      <c r="E52" s="180"/>
      <c r="F52" s="179"/>
      <c r="G52" s="179"/>
      <c r="H52" s="181"/>
      <c r="I52" s="182"/>
      <c r="J52" s="183">
        <f>SUM(J49:J51)</f>
        <v>0</v>
      </c>
    </row>
    <row r="53" spans="1:10" s="175" customFormat="1" ht="13.9" customHeight="1" x14ac:dyDescent="0.2">
      <c r="A53" s="170"/>
      <c r="B53" s="185" t="s">
        <v>156</v>
      </c>
      <c r="C53" s="186" t="s">
        <v>381</v>
      </c>
      <c r="D53" s="170">
        <v>5</v>
      </c>
      <c r="E53" s="172">
        <v>44456</v>
      </c>
      <c r="F53" s="170" t="s">
        <v>11</v>
      </c>
      <c r="G53" s="170" t="s">
        <v>6</v>
      </c>
      <c r="H53" s="176">
        <v>1</v>
      </c>
      <c r="I53" s="46">
        <f>'Sklady Rekapitulace '!$D$44</f>
        <v>0</v>
      </c>
      <c r="J53" s="174">
        <f t="shared" si="0"/>
        <v>0</v>
      </c>
    </row>
    <row r="54" spans="1:10" s="175" customFormat="1" ht="13.9" customHeight="1" x14ac:dyDescent="0.2">
      <c r="A54" s="170"/>
      <c r="B54" s="171"/>
      <c r="C54" s="170"/>
      <c r="D54" s="170"/>
      <c r="E54" s="172"/>
      <c r="F54" s="170" t="s">
        <v>14</v>
      </c>
      <c r="G54" s="170" t="s">
        <v>1</v>
      </c>
      <c r="H54" s="176">
        <v>5</v>
      </c>
      <c r="I54" s="46">
        <f>'Sklady Rekapitulace '!$D$45</f>
        <v>0</v>
      </c>
      <c r="J54" s="174">
        <f t="shared" si="0"/>
        <v>0</v>
      </c>
    </row>
    <row r="55" spans="1:10" s="175" customFormat="1" ht="13.9" customHeight="1" x14ac:dyDescent="0.2">
      <c r="A55" s="170"/>
      <c r="B55" s="171"/>
      <c r="C55" s="170"/>
      <c r="D55" s="170"/>
      <c r="E55" s="172"/>
      <c r="F55" s="170" t="s">
        <v>12</v>
      </c>
      <c r="G55" s="170" t="s">
        <v>6</v>
      </c>
      <c r="H55" s="176">
        <v>1</v>
      </c>
      <c r="I55" s="46">
        <f>'Sklady Rekapitulace '!$D$46</f>
        <v>0</v>
      </c>
      <c r="J55" s="174">
        <f t="shared" si="0"/>
        <v>0</v>
      </c>
    </row>
    <row r="56" spans="1:10" s="175" customFormat="1" ht="13.9" customHeight="1" x14ac:dyDescent="0.25">
      <c r="A56" s="177"/>
      <c r="B56" s="178"/>
      <c r="C56" s="179" t="s">
        <v>10</v>
      </c>
      <c r="D56" s="179"/>
      <c r="E56" s="180"/>
      <c r="F56" s="179"/>
      <c r="G56" s="179"/>
      <c r="H56" s="181"/>
      <c r="I56" s="182"/>
      <c r="J56" s="183">
        <f>SUM(J53:J55)</f>
        <v>0</v>
      </c>
    </row>
    <row r="57" spans="1:10" s="175" customFormat="1" ht="13.9" customHeight="1" x14ac:dyDescent="0.2">
      <c r="A57" s="170"/>
      <c r="B57" s="185" t="s">
        <v>382</v>
      </c>
      <c r="C57" s="186" t="s">
        <v>383</v>
      </c>
      <c r="D57" s="170">
        <v>5</v>
      </c>
      <c r="E57" s="172">
        <v>44582</v>
      </c>
      <c r="F57" s="170" t="s">
        <v>11</v>
      </c>
      <c r="G57" s="170" t="s">
        <v>6</v>
      </c>
      <c r="H57" s="176">
        <v>1</v>
      </c>
      <c r="I57" s="46">
        <f>'Sklady Rekapitulace '!$D$44</f>
        <v>0</v>
      </c>
      <c r="J57" s="174">
        <f t="shared" si="0"/>
        <v>0</v>
      </c>
    </row>
    <row r="58" spans="1:10" s="175" customFormat="1" ht="13.9" customHeight="1" x14ac:dyDescent="0.2">
      <c r="A58" s="170"/>
      <c r="B58" s="171"/>
      <c r="C58" s="170"/>
      <c r="D58" s="170"/>
      <c r="E58" s="172"/>
      <c r="F58" s="170" t="s">
        <v>14</v>
      </c>
      <c r="G58" s="170" t="s">
        <v>1</v>
      </c>
      <c r="H58" s="176">
        <v>5</v>
      </c>
      <c r="I58" s="46">
        <f>'Sklady Rekapitulace '!$D$45</f>
        <v>0</v>
      </c>
      <c r="J58" s="174">
        <f t="shared" si="0"/>
        <v>0</v>
      </c>
    </row>
    <row r="59" spans="1:10" s="175" customFormat="1" ht="13.9" customHeight="1" x14ac:dyDescent="0.2">
      <c r="A59" s="170"/>
      <c r="B59" s="171"/>
      <c r="C59" s="170"/>
      <c r="D59" s="170"/>
      <c r="E59" s="172"/>
      <c r="F59" s="170" t="s">
        <v>12</v>
      </c>
      <c r="G59" s="170" t="s">
        <v>6</v>
      </c>
      <c r="H59" s="176">
        <v>1</v>
      </c>
      <c r="I59" s="46">
        <f>'Sklady Rekapitulace '!$D$46</f>
        <v>0</v>
      </c>
      <c r="J59" s="174">
        <f t="shared" si="0"/>
        <v>0</v>
      </c>
    </row>
    <row r="60" spans="1:10" s="175" customFormat="1" ht="13.9" customHeight="1" x14ac:dyDescent="0.25">
      <c r="A60" s="177"/>
      <c r="B60" s="178"/>
      <c r="C60" s="179" t="s">
        <v>10</v>
      </c>
      <c r="D60" s="179"/>
      <c r="E60" s="180"/>
      <c r="F60" s="179"/>
      <c r="G60" s="179"/>
      <c r="H60" s="181"/>
      <c r="I60" s="182"/>
      <c r="J60" s="183">
        <f>SUM(J57:J59)</f>
        <v>0</v>
      </c>
    </row>
    <row r="61" spans="1:10" s="175" customFormat="1" ht="13.9" customHeight="1" x14ac:dyDescent="0.2">
      <c r="A61" s="170"/>
      <c r="B61" s="185" t="s">
        <v>352</v>
      </c>
      <c r="C61" s="186" t="s">
        <v>384</v>
      </c>
      <c r="D61" s="170">
        <v>5</v>
      </c>
      <c r="E61" s="172">
        <v>43759</v>
      </c>
      <c r="F61" s="170" t="s">
        <v>11</v>
      </c>
      <c r="G61" s="170" t="s">
        <v>6</v>
      </c>
      <c r="H61" s="176">
        <v>1</v>
      </c>
      <c r="I61" s="46">
        <f>'Sklady Rekapitulace '!$D$44</f>
        <v>0</v>
      </c>
      <c r="J61" s="174">
        <f t="shared" ref="J61:J123" si="1">H61*I61</f>
        <v>0</v>
      </c>
    </row>
    <row r="62" spans="1:10" s="175" customFormat="1" ht="13.9" customHeight="1" x14ac:dyDescent="0.2">
      <c r="A62" s="170"/>
      <c r="B62" s="171"/>
      <c r="C62" s="170"/>
      <c r="D62" s="170"/>
      <c r="E62" s="172"/>
      <c r="F62" s="170" t="s">
        <v>14</v>
      </c>
      <c r="G62" s="170" t="s">
        <v>1</v>
      </c>
      <c r="H62" s="176">
        <v>4</v>
      </c>
      <c r="I62" s="46">
        <f>'Sklady Rekapitulace '!$D$45</f>
        <v>0</v>
      </c>
      <c r="J62" s="174">
        <f t="shared" si="1"/>
        <v>0</v>
      </c>
    </row>
    <row r="63" spans="1:10" s="175" customFormat="1" ht="13.9" customHeight="1" x14ac:dyDescent="0.2">
      <c r="A63" s="170"/>
      <c r="B63" s="171"/>
      <c r="C63" s="170"/>
      <c r="D63" s="170"/>
      <c r="E63" s="172"/>
      <c r="F63" s="170" t="s">
        <v>12</v>
      </c>
      <c r="G63" s="170" t="s">
        <v>6</v>
      </c>
      <c r="H63" s="176">
        <v>1</v>
      </c>
      <c r="I63" s="46">
        <f>'Sklady Rekapitulace '!$D$46</f>
        <v>0</v>
      </c>
      <c r="J63" s="174">
        <f t="shared" si="1"/>
        <v>0</v>
      </c>
    </row>
    <row r="64" spans="1:10" s="175" customFormat="1" ht="13.9" customHeight="1" x14ac:dyDescent="0.25">
      <c r="A64" s="177"/>
      <c r="B64" s="178"/>
      <c r="C64" s="179" t="s">
        <v>10</v>
      </c>
      <c r="D64" s="179"/>
      <c r="E64" s="180"/>
      <c r="F64" s="179"/>
      <c r="G64" s="179"/>
      <c r="H64" s="181"/>
      <c r="I64" s="182"/>
      <c r="J64" s="183">
        <f>SUM(J61:J63)</f>
        <v>0</v>
      </c>
    </row>
    <row r="65" spans="1:10" s="175" customFormat="1" ht="13.9" customHeight="1" x14ac:dyDescent="0.2">
      <c r="A65" s="170"/>
      <c r="B65" s="185" t="s">
        <v>354</v>
      </c>
      <c r="C65" s="186" t="s">
        <v>385</v>
      </c>
      <c r="D65" s="170">
        <v>5</v>
      </c>
      <c r="E65" s="172">
        <v>44707</v>
      </c>
      <c r="F65" s="170" t="s">
        <v>11</v>
      </c>
      <c r="G65" s="170" t="s">
        <v>6</v>
      </c>
      <c r="H65" s="176">
        <v>1</v>
      </c>
      <c r="I65" s="46">
        <f>'Sklady Rekapitulace '!$D$44</f>
        <v>0</v>
      </c>
      <c r="J65" s="174">
        <f t="shared" si="1"/>
        <v>0</v>
      </c>
    </row>
    <row r="66" spans="1:10" s="175" customFormat="1" ht="13.9" customHeight="1" x14ac:dyDescent="0.2">
      <c r="A66" s="170"/>
      <c r="B66" s="171"/>
      <c r="C66" s="170"/>
      <c r="D66" s="170"/>
      <c r="E66" s="172"/>
      <c r="F66" s="170" t="s">
        <v>14</v>
      </c>
      <c r="G66" s="170" t="s">
        <v>1</v>
      </c>
      <c r="H66" s="176">
        <v>3</v>
      </c>
      <c r="I66" s="46">
        <f>'Sklady Rekapitulace '!$D$45</f>
        <v>0</v>
      </c>
      <c r="J66" s="174">
        <f t="shared" si="1"/>
        <v>0</v>
      </c>
    </row>
    <row r="67" spans="1:10" s="175" customFormat="1" ht="13.9" customHeight="1" x14ac:dyDescent="0.2">
      <c r="A67" s="170"/>
      <c r="B67" s="171"/>
      <c r="C67" s="170"/>
      <c r="D67" s="170"/>
      <c r="E67" s="172"/>
      <c r="F67" s="170" t="s">
        <v>12</v>
      </c>
      <c r="G67" s="170" t="s">
        <v>6</v>
      </c>
      <c r="H67" s="176">
        <v>1</v>
      </c>
      <c r="I67" s="46">
        <f>'Sklady Rekapitulace '!$D$46</f>
        <v>0</v>
      </c>
      <c r="J67" s="174">
        <f t="shared" si="1"/>
        <v>0</v>
      </c>
    </row>
    <row r="68" spans="1:10" s="175" customFormat="1" ht="13.9" customHeight="1" x14ac:dyDescent="0.25">
      <c r="A68" s="177"/>
      <c r="B68" s="178"/>
      <c r="C68" s="179" t="s">
        <v>10</v>
      </c>
      <c r="D68" s="179"/>
      <c r="E68" s="180"/>
      <c r="F68" s="179"/>
      <c r="G68" s="179"/>
      <c r="H68" s="181"/>
      <c r="I68" s="182"/>
      <c r="J68" s="183">
        <f>SUM(J65:J67)</f>
        <v>0</v>
      </c>
    </row>
    <row r="69" spans="1:10" s="175" customFormat="1" ht="13.9" customHeight="1" x14ac:dyDescent="0.2">
      <c r="A69" s="170"/>
      <c r="B69" s="185" t="s">
        <v>130</v>
      </c>
      <c r="C69" s="186" t="s">
        <v>386</v>
      </c>
      <c r="D69" s="170">
        <v>5</v>
      </c>
      <c r="E69" s="172" t="s">
        <v>387</v>
      </c>
      <c r="F69" s="170" t="s">
        <v>11</v>
      </c>
      <c r="G69" s="170" t="s">
        <v>6</v>
      </c>
      <c r="H69" s="176">
        <v>1</v>
      </c>
      <c r="I69" s="46">
        <f>'Sklady Rekapitulace '!$D$44</f>
        <v>0</v>
      </c>
      <c r="J69" s="174">
        <f t="shared" si="1"/>
        <v>0</v>
      </c>
    </row>
    <row r="70" spans="1:10" s="175" customFormat="1" ht="13.9" customHeight="1" x14ac:dyDescent="0.2">
      <c r="A70" s="170"/>
      <c r="B70" s="171"/>
      <c r="C70" s="170"/>
      <c r="D70" s="170"/>
      <c r="E70" s="172"/>
      <c r="F70" s="170" t="s">
        <v>14</v>
      </c>
      <c r="G70" s="170" t="s">
        <v>1</v>
      </c>
      <c r="H70" s="176">
        <v>2</v>
      </c>
      <c r="I70" s="46">
        <f>'Sklady Rekapitulace '!$D$45</f>
        <v>0</v>
      </c>
      <c r="J70" s="174">
        <f t="shared" si="1"/>
        <v>0</v>
      </c>
    </row>
    <row r="71" spans="1:10" s="175" customFormat="1" ht="13.9" customHeight="1" x14ac:dyDescent="0.2">
      <c r="A71" s="170"/>
      <c r="B71" s="171"/>
      <c r="C71" s="170"/>
      <c r="D71" s="170"/>
      <c r="E71" s="172"/>
      <c r="F71" s="170" t="s">
        <v>12</v>
      </c>
      <c r="G71" s="170" t="s">
        <v>6</v>
      </c>
      <c r="H71" s="176">
        <v>1</v>
      </c>
      <c r="I71" s="46">
        <f>'Sklady Rekapitulace '!$D$46</f>
        <v>0</v>
      </c>
      <c r="J71" s="174">
        <f t="shared" si="1"/>
        <v>0</v>
      </c>
    </row>
    <row r="72" spans="1:10" s="175" customFormat="1" ht="13.9" customHeight="1" x14ac:dyDescent="0.25">
      <c r="A72" s="177"/>
      <c r="B72" s="178"/>
      <c r="C72" s="179" t="s">
        <v>10</v>
      </c>
      <c r="D72" s="179"/>
      <c r="E72" s="180"/>
      <c r="F72" s="179"/>
      <c r="G72" s="179"/>
      <c r="H72" s="181"/>
      <c r="I72" s="182"/>
      <c r="J72" s="183">
        <f>SUM(J69:J71)</f>
        <v>0</v>
      </c>
    </row>
    <row r="73" spans="1:10" s="175" customFormat="1" ht="13.9" customHeight="1" x14ac:dyDescent="0.2">
      <c r="A73" s="170"/>
      <c r="B73" s="185" t="s">
        <v>197</v>
      </c>
      <c r="C73" s="186" t="s">
        <v>388</v>
      </c>
      <c r="D73" s="170">
        <v>5</v>
      </c>
      <c r="E73" s="172">
        <v>43819</v>
      </c>
      <c r="F73" s="170" t="s">
        <v>11</v>
      </c>
      <c r="G73" s="170" t="s">
        <v>6</v>
      </c>
      <c r="H73" s="176">
        <v>1</v>
      </c>
      <c r="I73" s="46">
        <f>'Sklady Rekapitulace '!$D$44</f>
        <v>0</v>
      </c>
      <c r="J73" s="174">
        <f t="shared" si="1"/>
        <v>0</v>
      </c>
    </row>
    <row r="74" spans="1:10" s="175" customFormat="1" ht="13.9" customHeight="1" x14ac:dyDescent="0.2">
      <c r="A74" s="170"/>
      <c r="B74" s="171"/>
      <c r="C74" s="170"/>
      <c r="D74" s="170"/>
      <c r="E74" s="172"/>
      <c r="F74" s="170" t="s">
        <v>14</v>
      </c>
      <c r="G74" s="170" t="s">
        <v>1</v>
      </c>
      <c r="H74" s="176">
        <v>7</v>
      </c>
      <c r="I74" s="46">
        <f>'Sklady Rekapitulace '!$D$45</f>
        <v>0</v>
      </c>
      <c r="J74" s="174">
        <f t="shared" si="1"/>
        <v>0</v>
      </c>
    </row>
    <row r="75" spans="1:10" s="175" customFormat="1" ht="13.9" customHeight="1" x14ac:dyDescent="0.2">
      <c r="A75" s="170"/>
      <c r="B75" s="171"/>
      <c r="C75" s="170"/>
      <c r="D75" s="170"/>
      <c r="E75" s="172"/>
      <c r="F75" s="170" t="s">
        <v>12</v>
      </c>
      <c r="G75" s="170" t="s">
        <v>6</v>
      </c>
      <c r="H75" s="176">
        <v>1</v>
      </c>
      <c r="I75" s="46">
        <f>'Sklady Rekapitulace '!$D$46</f>
        <v>0</v>
      </c>
      <c r="J75" s="174">
        <f t="shared" si="1"/>
        <v>0</v>
      </c>
    </row>
    <row r="76" spans="1:10" s="175" customFormat="1" ht="13.9" customHeight="1" x14ac:dyDescent="0.25">
      <c r="A76" s="177"/>
      <c r="B76" s="178"/>
      <c r="C76" s="179" t="s">
        <v>10</v>
      </c>
      <c r="D76" s="179"/>
      <c r="E76" s="180"/>
      <c r="F76" s="179"/>
      <c r="G76" s="179"/>
      <c r="H76" s="181"/>
      <c r="I76" s="182"/>
      <c r="J76" s="183">
        <f>SUM(J73:J75)</f>
        <v>0</v>
      </c>
    </row>
    <row r="77" spans="1:10" s="175" customFormat="1" ht="13.9" customHeight="1" x14ac:dyDescent="0.2">
      <c r="A77" s="170"/>
      <c r="B77" s="185" t="s">
        <v>358</v>
      </c>
      <c r="C77" s="186" t="s">
        <v>359</v>
      </c>
      <c r="D77" s="170">
        <v>5</v>
      </c>
      <c r="E77" s="172">
        <v>45152</v>
      </c>
      <c r="F77" s="170" t="s">
        <v>11</v>
      </c>
      <c r="G77" s="170" t="s">
        <v>6</v>
      </c>
      <c r="H77" s="176">
        <v>1</v>
      </c>
      <c r="I77" s="46">
        <f>'Sklady Rekapitulace '!$D$44</f>
        <v>0</v>
      </c>
      <c r="J77" s="174">
        <f t="shared" si="1"/>
        <v>0</v>
      </c>
    </row>
    <row r="78" spans="1:10" s="175" customFormat="1" ht="13.9" customHeight="1" x14ac:dyDescent="0.2">
      <c r="A78" s="170"/>
      <c r="B78" s="171"/>
      <c r="C78" s="170"/>
      <c r="D78" s="170"/>
      <c r="E78" s="172"/>
      <c r="F78" s="170" t="s">
        <v>14</v>
      </c>
      <c r="G78" s="170" t="s">
        <v>1</v>
      </c>
      <c r="H78" s="176">
        <v>5</v>
      </c>
      <c r="I78" s="46">
        <f>'Sklady Rekapitulace '!$D$45</f>
        <v>0</v>
      </c>
      <c r="J78" s="174">
        <f t="shared" si="1"/>
        <v>0</v>
      </c>
    </row>
    <row r="79" spans="1:10" s="175" customFormat="1" ht="13.9" customHeight="1" x14ac:dyDescent="0.2">
      <c r="A79" s="170"/>
      <c r="B79" s="171"/>
      <c r="C79" s="170"/>
      <c r="D79" s="170"/>
      <c r="E79" s="172"/>
      <c r="F79" s="170" t="s">
        <v>12</v>
      </c>
      <c r="G79" s="170" t="s">
        <v>6</v>
      </c>
      <c r="H79" s="176">
        <v>1</v>
      </c>
      <c r="I79" s="46">
        <f>'Sklady Rekapitulace '!$D$46</f>
        <v>0</v>
      </c>
      <c r="J79" s="174">
        <f t="shared" si="1"/>
        <v>0</v>
      </c>
    </row>
    <row r="80" spans="1:10" s="175" customFormat="1" ht="13.9" customHeight="1" x14ac:dyDescent="0.25">
      <c r="A80" s="177"/>
      <c r="B80" s="178"/>
      <c r="C80" s="179" t="s">
        <v>10</v>
      </c>
      <c r="D80" s="179"/>
      <c r="E80" s="180"/>
      <c r="F80" s="179"/>
      <c r="G80" s="179"/>
      <c r="H80" s="181"/>
      <c r="I80" s="182"/>
      <c r="J80" s="183">
        <f>SUM(J77:J79)</f>
        <v>0</v>
      </c>
    </row>
    <row r="81" spans="1:10" s="175" customFormat="1" ht="13.9" customHeight="1" x14ac:dyDescent="0.2">
      <c r="A81" s="170"/>
      <c r="B81" s="185" t="s">
        <v>360</v>
      </c>
      <c r="C81" s="186" t="s">
        <v>361</v>
      </c>
      <c r="D81" s="170">
        <v>5</v>
      </c>
      <c r="E81" s="172">
        <v>45152</v>
      </c>
      <c r="F81" s="170" t="s">
        <v>11</v>
      </c>
      <c r="G81" s="170" t="s">
        <v>6</v>
      </c>
      <c r="H81" s="176">
        <v>1</v>
      </c>
      <c r="I81" s="46">
        <f>'Sklady Rekapitulace '!$D$44</f>
        <v>0</v>
      </c>
      <c r="J81" s="174">
        <f t="shared" si="1"/>
        <v>0</v>
      </c>
    </row>
    <row r="82" spans="1:10" s="175" customFormat="1" ht="13.9" customHeight="1" x14ac:dyDescent="0.2">
      <c r="A82" s="170"/>
      <c r="B82" s="171"/>
      <c r="C82" s="170"/>
      <c r="D82" s="170"/>
      <c r="E82" s="172"/>
      <c r="F82" s="170" t="s">
        <v>14</v>
      </c>
      <c r="G82" s="170" t="s">
        <v>1</v>
      </c>
      <c r="H82" s="176">
        <v>2</v>
      </c>
      <c r="I82" s="46">
        <f>'Sklady Rekapitulace '!$D$45</f>
        <v>0</v>
      </c>
      <c r="J82" s="174">
        <f t="shared" si="1"/>
        <v>0</v>
      </c>
    </row>
    <row r="83" spans="1:10" s="175" customFormat="1" ht="13.9" customHeight="1" x14ac:dyDescent="0.2">
      <c r="A83" s="170"/>
      <c r="B83" s="171"/>
      <c r="C83" s="170"/>
      <c r="D83" s="170"/>
      <c r="E83" s="172"/>
      <c r="F83" s="170" t="s">
        <v>12</v>
      </c>
      <c r="G83" s="170" t="s">
        <v>6</v>
      </c>
      <c r="H83" s="176">
        <v>1</v>
      </c>
      <c r="I83" s="46">
        <f>'Sklady Rekapitulace '!$D$46</f>
        <v>0</v>
      </c>
      <c r="J83" s="174">
        <f t="shared" si="1"/>
        <v>0</v>
      </c>
    </row>
    <row r="84" spans="1:10" s="175" customFormat="1" ht="13.9" customHeight="1" x14ac:dyDescent="0.25">
      <c r="A84" s="177"/>
      <c r="B84" s="178"/>
      <c r="C84" s="179" t="s">
        <v>10</v>
      </c>
      <c r="D84" s="179"/>
      <c r="E84" s="180"/>
      <c r="F84" s="179"/>
      <c r="G84" s="179"/>
      <c r="H84" s="181"/>
      <c r="I84" s="182"/>
      <c r="J84" s="183">
        <f>SUM(J81:J83)</f>
        <v>0</v>
      </c>
    </row>
    <row r="85" spans="1:10" s="175" customFormat="1" ht="13.9" customHeight="1" x14ac:dyDescent="0.2">
      <c r="A85" s="170"/>
      <c r="B85" s="185" t="s">
        <v>363</v>
      </c>
      <c r="C85" s="186" t="s">
        <v>364</v>
      </c>
      <c r="D85" s="170">
        <v>5</v>
      </c>
      <c r="E85" s="172">
        <v>44582</v>
      </c>
      <c r="F85" s="170" t="s">
        <v>11</v>
      </c>
      <c r="G85" s="170" t="s">
        <v>6</v>
      </c>
      <c r="H85" s="176">
        <v>1</v>
      </c>
      <c r="I85" s="46">
        <f>'Sklady Rekapitulace '!$D$44</f>
        <v>0</v>
      </c>
      <c r="J85" s="174">
        <f t="shared" si="1"/>
        <v>0</v>
      </c>
    </row>
    <row r="86" spans="1:10" s="175" customFormat="1" ht="13.9" customHeight="1" x14ac:dyDescent="0.2">
      <c r="A86" s="170"/>
      <c r="B86" s="171"/>
      <c r="C86" s="170"/>
      <c r="D86" s="170"/>
      <c r="E86" s="172"/>
      <c r="F86" s="170" t="s">
        <v>14</v>
      </c>
      <c r="G86" s="170" t="s">
        <v>1</v>
      </c>
      <c r="H86" s="176">
        <v>2</v>
      </c>
      <c r="I86" s="46">
        <f>'Sklady Rekapitulace '!$D$45</f>
        <v>0</v>
      </c>
      <c r="J86" s="174">
        <f t="shared" si="1"/>
        <v>0</v>
      </c>
    </row>
    <row r="87" spans="1:10" s="175" customFormat="1" ht="13.9" customHeight="1" x14ac:dyDescent="0.2">
      <c r="A87" s="170"/>
      <c r="B87" s="171"/>
      <c r="C87" s="170"/>
      <c r="D87" s="170"/>
      <c r="E87" s="172"/>
      <c r="F87" s="170" t="s">
        <v>12</v>
      </c>
      <c r="G87" s="170" t="s">
        <v>6</v>
      </c>
      <c r="H87" s="176">
        <v>1</v>
      </c>
      <c r="I87" s="46">
        <f>'Sklady Rekapitulace '!$D$46</f>
        <v>0</v>
      </c>
      <c r="J87" s="174">
        <f t="shared" si="1"/>
        <v>0</v>
      </c>
    </row>
    <row r="88" spans="1:10" s="175" customFormat="1" ht="13.9" customHeight="1" x14ac:dyDescent="0.25">
      <c r="A88" s="177"/>
      <c r="B88" s="178"/>
      <c r="C88" s="179" t="s">
        <v>10</v>
      </c>
      <c r="D88" s="179"/>
      <c r="E88" s="180"/>
      <c r="F88" s="179"/>
      <c r="G88" s="179"/>
      <c r="H88" s="181"/>
      <c r="I88" s="182"/>
      <c r="J88" s="183">
        <f>SUM(J85:J87)</f>
        <v>0</v>
      </c>
    </row>
    <row r="89" spans="1:10" s="175" customFormat="1" ht="13.9" customHeight="1" x14ac:dyDescent="0.2">
      <c r="A89" s="170"/>
      <c r="B89" s="185" t="s">
        <v>365</v>
      </c>
      <c r="C89" s="186" t="s">
        <v>366</v>
      </c>
      <c r="D89" s="170">
        <v>5</v>
      </c>
      <c r="E89" s="172">
        <v>43801</v>
      </c>
      <c r="F89" s="170" t="s">
        <v>11</v>
      </c>
      <c r="G89" s="170" t="s">
        <v>6</v>
      </c>
      <c r="H89" s="176">
        <v>1</v>
      </c>
      <c r="I89" s="46">
        <f>'Sklady Rekapitulace '!$D$44</f>
        <v>0</v>
      </c>
      <c r="J89" s="174">
        <f t="shared" si="1"/>
        <v>0</v>
      </c>
    </row>
    <row r="90" spans="1:10" s="175" customFormat="1" ht="13.9" customHeight="1" x14ac:dyDescent="0.2">
      <c r="A90" s="170"/>
      <c r="B90" s="171"/>
      <c r="C90" s="170"/>
      <c r="D90" s="170"/>
      <c r="E90" s="172"/>
      <c r="F90" s="170" t="s">
        <v>14</v>
      </c>
      <c r="G90" s="170" t="s">
        <v>1</v>
      </c>
      <c r="H90" s="176">
        <v>5</v>
      </c>
      <c r="I90" s="46">
        <f>'Sklady Rekapitulace '!$D$45</f>
        <v>0</v>
      </c>
      <c r="J90" s="174">
        <f t="shared" si="1"/>
        <v>0</v>
      </c>
    </row>
    <row r="91" spans="1:10" s="175" customFormat="1" ht="13.9" customHeight="1" x14ac:dyDescent="0.2">
      <c r="A91" s="170"/>
      <c r="B91" s="171"/>
      <c r="C91" s="170"/>
      <c r="D91" s="170"/>
      <c r="E91" s="172"/>
      <c r="F91" s="170" t="s">
        <v>12</v>
      </c>
      <c r="G91" s="170" t="s">
        <v>6</v>
      </c>
      <c r="H91" s="176">
        <v>1</v>
      </c>
      <c r="I91" s="46">
        <f>'Sklady Rekapitulace '!$D$46</f>
        <v>0</v>
      </c>
      <c r="J91" s="174">
        <f t="shared" si="1"/>
        <v>0</v>
      </c>
    </row>
    <row r="92" spans="1:10" s="175" customFormat="1" ht="13.9" customHeight="1" x14ac:dyDescent="0.25">
      <c r="A92" s="177"/>
      <c r="B92" s="178"/>
      <c r="C92" s="179" t="s">
        <v>10</v>
      </c>
      <c r="D92" s="179"/>
      <c r="E92" s="180"/>
      <c r="F92" s="179"/>
      <c r="G92" s="179"/>
      <c r="H92" s="181"/>
      <c r="I92" s="182"/>
      <c r="J92" s="183">
        <f>SUM(J89:J91)</f>
        <v>0</v>
      </c>
    </row>
    <row r="93" spans="1:10" s="175" customFormat="1" ht="13.9" customHeight="1" x14ac:dyDescent="0.2">
      <c r="A93" s="170"/>
      <c r="B93" s="185" t="s">
        <v>133</v>
      </c>
      <c r="C93" s="186" t="s">
        <v>367</v>
      </c>
      <c r="D93" s="170">
        <v>5</v>
      </c>
      <c r="E93" s="172">
        <v>43759</v>
      </c>
      <c r="F93" s="170" t="s">
        <v>11</v>
      </c>
      <c r="G93" s="170" t="s">
        <v>6</v>
      </c>
      <c r="H93" s="176">
        <v>1</v>
      </c>
      <c r="I93" s="46">
        <f>'Sklady Rekapitulace '!$D$44</f>
        <v>0</v>
      </c>
      <c r="J93" s="174">
        <f t="shared" si="1"/>
        <v>0</v>
      </c>
    </row>
    <row r="94" spans="1:10" s="175" customFormat="1" ht="13.9" customHeight="1" x14ac:dyDescent="0.2">
      <c r="A94" s="170"/>
      <c r="B94" s="171"/>
      <c r="C94" s="170"/>
      <c r="D94" s="170"/>
      <c r="E94" s="172"/>
      <c r="F94" s="170" t="s">
        <v>14</v>
      </c>
      <c r="G94" s="170" t="s">
        <v>1</v>
      </c>
      <c r="H94" s="176">
        <v>4</v>
      </c>
      <c r="I94" s="46">
        <f>'Sklady Rekapitulace '!$D$45</f>
        <v>0</v>
      </c>
      <c r="J94" s="174">
        <f t="shared" si="1"/>
        <v>0</v>
      </c>
    </row>
    <row r="95" spans="1:10" s="175" customFormat="1" ht="13.9" customHeight="1" x14ac:dyDescent="0.2">
      <c r="A95" s="170"/>
      <c r="B95" s="171"/>
      <c r="C95" s="170"/>
      <c r="D95" s="170"/>
      <c r="E95" s="172"/>
      <c r="F95" s="170" t="s">
        <v>12</v>
      </c>
      <c r="G95" s="170" t="s">
        <v>6</v>
      </c>
      <c r="H95" s="176">
        <v>1</v>
      </c>
      <c r="I95" s="46">
        <f>'Sklady Rekapitulace '!$D$46</f>
        <v>0</v>
      </c>
      <c r="J95" s="174">
        <f t="shared" si="1"/>
        <v>0</v>
      </c>
    </row>
    <row r="96" spans="1:10" s="175" customFormat="1" ht="13.9" customHeight="1" x14ac:dyDescent="0.25">
      <c r="A96" s="177"/>
      <c r="B96" s="178"/>
      <c r="C96" s="179" t="s">
        <v>10</v>
      </c>
      <c r="D96" s="179"/>
      <c r="E96" s="180"/>
      <c r="F96" s="179"/>
      <c r="G96" s="179"/>
      <c r="H96" s="181"/>
      <c r="I96" s="182"/>
      <c r="J96" s="183">
        <f>SUM(J93:J95)</f>
        <v>0</v>
      </c>
    </row>
    <row r="97" spans="1:10" s="175" customFormat="1" ht="13.9" customHeight="1" x14ac:dyDescent="0.2">
      <c r="A97" s="170"/>
      <c r="B97" s="185" t="s">
        <v>389</v>
      </c>
      <c r="C97" s="186" t="s">
        <v>369</v>
      </c>
      <c r="D97" s="170">
        <v>5</v>
      </c>
      <c r="E97" s="172">
        <v>44707</v>
      </c>
      <c r="F97" s="170" t="s">
        <v>11</v>
      </c>
      <c r="G97" s="170" t="s">
        <v>6</v>
      </c>
      <c r="H97" s="176">
        <v>1</v>
      </c>
      <c r="I97" s="46">
        <f>'Sklady Rekapitulace '!$D$44</f>
        <v>0</v>
      </c>
      <c r="J97" s="174">
        <f t="shared" si="1"/>
        <v>0</v>
      </c>
    </row>
    <row r="98" spans="1:10" s="175" customFormat="1" ht="13.9" customHeight="1" x14ac:dyDescent="0.2">
      <c r="A98" s="170"/>
      <c r="B98" s="171"/>
      <c r="C98" s="170"/>
      <c r="D98" s="170"/>
      <c r="E98" s="172"/>
      <c r="F98" s="170" t="s">
        <v>14</v>
      </c>
      <c r="G98" s="170" t="s">
        <v>1</v>
      </c>
      <c r="H98" s="176">
        <v>22</v>
      </c>
      <c r="I98" s="46">
        <f>'Sklady Rekapitulace '!$D$45</f>
        <v>0</v>
      </c>
      <c r="J98" s="174">
        <f t="shared" si="1"/>
        <v>0</v>
      </c>
    </row>
    <row r="99" spans="1:10" s="175" customFormat="1" ht="13.9" customHeight="1" x14ac:dyDescent="0.2">
      <c r="A99" s="170"/>
      <c r="B99" s="171"/>
      <c r="C99" s="170"/>
      <c r="D99" s="170"/>
      <c r="E99" s="172"/>
      <c r="F99" s="170" t="s">
        <v>12</v>
      </c>
      <c r="G99" s="170" t="s">
        <v>6</v>
      </c>
      <c r="H99" s="176">
        <v>1</v>
      </c>
      <c r="I99" s="46">
        <f>'Sklady Rekapitulace '!$D$46</f>
        <v>0</v>
      </c>
      <c r="J99" s="174">
        <f t="shared" si="1"/>
        <v>0</v>
      </c>
    </row>
    <row r="100" spans="1:10" s="175" customFormat="1" ht="13.9" customHeight="1" x14ac:dyDescent="0.25">
      <c r="A100" s="177"/>
      <c r="B100" s="178"/>
      <c r="C100" s="179" t="s">
        <v>10</v>
      </c>
      <c r="D100" s="179"/>
      <c r="E100" s="180"/>
      <c r="F100" s="179"/>
      <c r="G100" s="179"/>
      <c r="H100" s="181"/>
      <c r="I100" s="182"/>
      <c r="J100" s="183">
        <f>SUM(J97:J99)</f>
        <v>0</v>
      </c>
    </row>
    <row r="101" spans="1:10" s="175" customFormat="1" ht="13.9" customHeight="1" x14ac:dyDescent="0.2">
      <c r="A101" s="170"/>
      <c r="B101" s="185" t="s">
        <v>141</v>
      </c>
      <c r="C101" s="186" t="s">
        <v>370</v>
      </c>
      <c r="D101" s="170">
        <v>5</v>
      </c>
      <c r="E101" s="172">
        <v>43819</v>
      </c>
      <c r="F101" s="170" t="s">
        <v>11</v>
      </c>
      <c r="G101" s="170" t="s">
        <v>6</v>
      </c>
      <c r="H101" s="176">
        <v>1</v>
      </c>
      <c r="I101" s="46">
        <f>'Sklady Rekapitulace '!$D$44</f>
        <v>0</v>
      </c>
      <c r="J101" s="174">
        <f t="shared" si="1"/>
        <v>0</v>
      </c>
    </row>
    <row r="102" spans="1:10" s="175" customFormat="1" ht="13.9" customHeight="1" x14ac:dyDescent="0.2">
      <c r="A102" s="170"/>
      <c r="B102" s="171"/>
      <c r="C102" s="170"/>
      <c r="D102" s="170"/>
      <c r="E102" s="172"/>
      <c r="F102" s="170" t="s">
        <v>14</v>
      </c>
      <c r="G102" s="170" t="s">
        <v>1</v>
      </c>
      <c r="H102" s="176">
        <v>8</v>
      </c>
      <c r="I102" s="46">
        <f>'Sklady Rekapitulace '!$D$45</f>
        <v>0</v>
      </c>
      <c r="J102" s="174">
        <f t="shared" si="1"/>
        <v>0</v>
      </c>
    </row>
    <row r="103" spans="1:10" s="175" customFormat="1" ht="13.9" customHeight="1" x14ac:dyDescent="0.2">
      <c r="A103" s="170"/>
      <c r="B103" s="171"/>
      <c r="C103" s="170"/>
      <c r="D103" s="170"/>
      <c r="E103" s="172"/>
      <c r="F103" s="170" t="s">
        <v>12</v>
      </c>
      <c r="G103" s="170" t="s">
        <v>6</v>
      </c>
      <c r="H103" s="176">
        <v>1</v>
      </c>
      <c r="I103" s="46">
        <f>'Sklady Rekapitulace '!$D$46</f>
        <v>0</v>
      </c>
      <c r="J103" s="174">
        <f t="shared" si="1"/>
        <v>0</v>
      </c>
    </row>
    <row r="104" spans="1:10" s="175" customFormat="1" ht="13.9" customHeight="1" x14ac:dyDescent="0.25">
      <c r="A104" s="177"/>
      <c r="B104" s="178"/>
      <c r="C104" s="179" t="s">
        <v>10</v>
      </c>
      <c r="D104" s="179"/>
      <c r="E104" s="180"/>
      <c r="F104" s="179"/>
      <c r="G104" s="179"/>
      <c r="H104" s="181"/>
      <c r="I104" s="182"/>
      <c r="J104" s="183">
        <f>SUM(J101:J103)</f>
        <v>0</v>
      </c>
    </row>
    <row r="105" spans="1:10" s="175" customFormat="1" ht="13.9" customHeight="1" x14ac:dyDescent="0.2">
      <c r="A105" s="170"/>
      <c r="B105" s="185" t="s">
        <v>390</v>
      </c>
      <c r="C105" s="186" t="s">
        <v>391</v>
      </c>
      <c r="D105" s="170">
        <v>5</v>
      </c>
      <c r="E105" s="172">
        <v>44551</v>
      </c>
      <c r="F105" s="170" t="s">
        <v>11</v>
      </c>
      <c r="G105" s="170" t="s">
        <v>6</v>
      </c>
      <c r="H105" s="176">
        <v>1</v>
      </c>
      <c r="I105" s="46">
        <f>'Sklady Rekapitulace '!$D$44</f>
        <v>0</v>
      </c>
      <c r="J105" s="174">
        <f t="shared" si="1"/>
        <v>0</v>
      </c>
    </row>
    <row r="106" spans="1:10" s="175" customFormat="1" ht="13.9" customHeight="1" x14ac:dyDescent="0.2">
      <c r="A106" s="170"/>
      <c r="B106" s="171"/>
      <c r="C106" s="170"/>
      <c r="D106" s="170"/>
      <c r="E106" s="172"/>
      <c r="F106" s="170" t="s">
        <v>14</v>
      </c>
      <c r="G106" s="170" t="s">
        <v>1</v>
      </c>
      <c r="H106" s="176">
        <v>16</v>
      </c>
      <c r="I106" s="46">
        <f>'Sklady Rekapitulace '!$D$45</f>
        <v>0</v>
      </c>
      <c r="J106" s="174">
        <f t="shared" si="1"/>
        <v>0</v>
      </c>
    </row>
    <row r="107" spans="1:10" s="175" customFormat="1" ht="13.9" customHeight="1" x14ac:dyDescent="0.2">
      <c r="A107" s="170"/>
      <c r="B107" s="171"/>
      <c r="C107" s="170"/>
      <c r="D107" s="170"/>
      <c r="E107" s="172"/>
      <c r="F107" s="170" t="s">
        <v>12</v>
      </c>
      <c r="G107" s="170" t="s">
        <v>6</v>
      </c>
      <c r="H107" s="176">
        <v>1</v>
      </c>
      <c r="I107" s="46">
        <f>'Sklady Rekapitulace '!$D$46</f>
        <v>0</v>
      </c>
      <c r="J107" s="174">
        <f t="shared" si="1"/>
        <v>0</v>
      </c>
    </row>
    <row r="108" spans="1:10" s="175" customFormat="1" ht="13.9" customHeight="1" x14ac:dyDescent="0.25">
      <c r="A108" s="177"/>
      <c r="B108" s="178"/>
      <c r="C108" s="179" t="s">
        <v>10</v>
      </c>
      <c r="D108" s="179"/>
      <c r="E108" s="180"/>
      <c r="F108" s="179"/>
      <c r="G108" s="179"/>
      <c r="H108" s="181"/>
      <c r="I108" s="182"/>
      <c r="J108" s="183">
        <f>SUM(J105:J107)</f>
        <v>0</v>
      </c>
    </row>
    <row r="109" spans="1:10" s="175" customFormat="1" ht="13.9" customHeight="1" x14ac:dyDescent="0.2">
      <c r="A109" s="170"/>
      <c r="B109" s="194" t="s">
        <v>392</v>
      </c>
      <c r="C109" s="186" t="s">
        <v>372</v>
      </c>
      <c r="D109" s="170">
        <v>5</v>
      </c>
      <c r="E109" s="172">
        <v>45188</v>
      </c>
      <c r="F109" s="170" t="s">
        <v>11</v>
      </c>
      <c r="G109" s="170" t="s">
        <v>6</v>
      </c>
      <c r="H109" s="176">
        <v>1</v>
      </c>
      <c r="I109" s="46">
        <f>'Sklady Rekapitulace '!$D$44</f>
        <v>0</v>
      </c>
      <c r="J109" s="174">
        <f t="shared" si="1"/>
        <v>0</v>
      </c>
    </row>
    <row r="110" spans="1:10" s="175" customFormat="1" ht="13.9" customHeight="1" x14ac:dyDescent="0.2">
      <c r="A110" s="170"/>
      <c r="B110" s="171"/>
      <c r="C110" s="170"/>
      <c r="D110" s="170"/>
      <c r="E110" s="172"/>
      <c r="F110" s="170" t="s">
        <v>14</v>
      </c>
      <c r="G110" s="170" t="s">
        <v>1</v>
      </c>
      <c r="H110" s="176">
        <v>35</v>
      </c>
      <c r="I110" s="46">
        <f>'Sklady Rekapitulace '!$D$45</f>
        <v>0</v>
      </c>
      <c r="J110" s="174">
        <f t="shared" si="1"/>
        <v>0</v>
      </c>
    </row>
    <row r="111" spans="1:10" s="175" customFormat="1" ht="13.9" customHeight="1" x14ac:dyDescent="0.2">
      <c r="A111" s="170"/>
      <c r="B111" s="171"/>
      <c r="C111" s="170"/>
      <c r="D111" s="170"/>
      <c r="E111" s="172"/>
      <c r="F111" s="170" t="s">
        <v>12</v>
      </c>
      <c r="G111" s="170" t="s">
        <v>6</v>
      </c>
      <c r="H111" s="176">
        <v>1</v>
      </c>
      <c r="I111" s="46">
        <f>'Sklady Rekapitulace '!$D$46</f>
        <v>0</v>
      </c>
      <c r="J111" s="174">
        <f t="shared" si="1"/>
        <v>0</v>
      </c>
    </row>
    <row r="112" spans="1:10" s="175" customFormat="1" ht="13.9" customHeight="1" x14ac:dyDescent="0.25">
      <c r="A112" s="177"/>
      <c r="B112" s="178"/>
      <c r="C112" s="179" t="s">
        <v>10</v>
      </c>
      <c r="D112" s="179"/>
      <c r="E112" s="180"/>
      <c r="F112" s="179"/>
      <c r="G112" s="179"/>
      <c r="H112" s="181"/>
      <c r="I112" s="182"/>
      <c r="J112" s="183">
        <f>SUM(J109:J111)</f>
        <v>0</v>
      </c>
    </row>
    <row r="113" spans="1:10" s="175" customFormat="1" ht="13.9" customHeight="1" x14ac:dyDescent="0.2">
      <c r="A113" s="170"/>
      <c r="B113" s="194" t="s">
        <v>393</v>
      </c>
      <c r="C113" s="186" t="s">
        <v>394</v>
      </c>
      <c r="D113" s="170">
        <v>5</v>
      </c>
      <c r="E113" s="172">
        <v>43795</v>
      </c>
      <c r="F113" s="170" t="s">
        <v>11</v>
      </c>
      <c r="G113" s="170" t="s">
        <v>6</v>
      </c>
      <c r="H113" s="176">
        <v>1</v>
      </c>
      <c r="I113" s="46">
        <f>'Sklady Rekapitulace '!$D$44</f>
        <v>0</v>
      </c>
      <c r="J113" s="174">
        <f t="shared" si="1"/>
        <v>0</v>
      </c>
    </row>
    <row r="114" spans="1:10" s="175" customFormat="1" ht="13.9" customHeight="1" x14ac:dyDescent="0.2">
      <c r="A114" s="170"/>
      <c r="B114" s="171"/>
      <c r="C114" s="170"/>
      <c r="D114" s="170"/>
      <c r="E114" s="172"/>
      <c r="F114" s="170" t="s">
        <v>14</v>
      </c>
      <c r="G114" s="170" t="s">
        <v>1</v>
      </c>
      <c r="H114" s="176">
        <v>16</v>
      </c>
      <c r="I114" s="46">
        <f>'Sklady Rekapitulace '!$D$45</f>
        <v>0</v>
      </c>
      <c r="J114" s="174">
        <f t="shared" si="1"/>
        <v>0</v>
      </c>
    </row>
    <row r="115" spans="1:10" s="175" customFormat="1" ht="13.9" customHeight="1" x14ac:dyDescent="0.2">
      <c r="A115" s="170"/>
      <c r="B115" s="171"/>
      <c r="C115" s="170"/>
      <c r="D115" s="170"/>
      <c r="E115" s="172"/>
      <c r="F115" s="170" t="s">
        <v>12</v>
      </c>
      <c r="G115" s="170" t="s">
        <v>6</v>
      </c>
      <c r="H115" s="176">
        <v>1</v>
      </c>
      <c r="I115" s="46">
        <f>'Sklady Rekapitulace '!$D$46</f>
        <v>0</v>
      </c>
      <c r="J115" s="174">
        <f t="shared" si="1"/>
        <v>0</v>
      </c>
    </row>
    <row r="116" spans="1:10" s="175" customFormat="1" ht="13.9" customHeight="1" x14ac:dyDescent="0.25">
      <c r="A116" s="177"/>
      <c r="B116" s="178"/>
      <c r="C116" s="179" t="s">
        <v>10</v>
      </c>
      <c r="D116" s="179"/>
      <c r="E116" s="180"/>
      <c r="F116" s="179"/>
      <c r="G116" s="179"/>
      <c r="H116" s="181"/>
      <c r="I116" s="182"/>
      <c r="J116" s="183">
        <f>SUM(J113:J115)</f>
        <v>0</v>
      </c>
    </row>
    <row r="117" spans="1:10" s="175" customFormat="1" ht="13.9" customHeight="1" x14ac:dyDescent="0.2">
      <c r="A117" s="170"/>
      <c r="B117" s="194" t="s">
        <v>395</v>
      </c>
      <c r="C117" s="186" t="s">
        <v>396</v>
      </c>
      <c r="D117" s="170">
        <v>5</v>
      </c>
      <c r="E117" s="172">
        <v>43550</v>
      </c>
      <c r="F117" s="170" t="s">
        <v>11</v>
      </c>
      <c r="G117" s="170" t="s">
        <v>6</v>
      </c>
      <c r="H117" s="176">
        <v>1</v>
      </c>
      <c r="I117" s="46">
        <f>'Sklady Rekapitulace '!$D$44</f>
        <v>0</v>
      </c>
      <c r="J117" s="174">
        <f t="shared" si="1"/>
        <v>0</v>
      </c>
    </row>
    <row r="118" spans="1:10" s="175" customFormat="1" ht="13.9" customHeight="1" x14ac:dyDescent="0.2">
      <c r="A118" s="170"/>
      <c r="B118" s="171"/>
      <c r="C118" s="170"/>
      <c r="D118" s="170"/>
      <c r="E118" s="172"/>
      <c r="F118" s="170" t="s">
        <v>14</v>
      </c>
      <c r="G118" s="170" t="s">
        <v>1</v>
      </c>
      <c r="H118" s="176">
        <v>11</v>
      </c>
      <c r="I118" s="46">
        <f>'Sklady Rekapitulace '!$D$45</f>
        <v>0</v>
      </c>
      <c r="J118" s="174">
        <f t="shared" si="1"/>
        <v>0</v>
      </c>
    </row>
    <row r="119" spans="1:10" s="175" customFormat="1" ht="13.9" customHeight="1" x14ac:dyDescent="0.2">
      <c r="A119" s="170"/>
      <c r="B119" s="171"/>
      <c r="C119" s="170"/>
      <c r="D119" s="170"/>
      <c r="E119" s="172"/>
      <c r="F119" s="170" t="s">
        <v>12</v>
      </c>
      <c r="G119" s="170" t="s">
        <v>6</v>
      </c>
      <c r="H119" s="176">
        <v>1</v>
      </c>
      <c r="I119" s="46">
        <f>'Sklady Rekapitulace '!$D$46</f>
        <v>0</v>
      </c>
      <c r="J119" s="174">
        <f t="shared" si="1"/>
        <v>0</v>
      </c>
    </row>
    <row r="120" spans="1:10" s="175" customFormat="1" ht="13.9" customHeight="1" x14ac:dyDescent="0.25">
      <c r="A120" s="177"/>
      <c r="B120" s="178"/>
      <c r="C120" s="179" t="s">
        <v>10</v>
      </c>
      <c r="D120" s="179"/>
      <c r="E120" s="180"/>
      <c r="F120" s="179"/>
      <c r="G120" s="179"/>
      <c r="H120" s="181"/>
      <c r="I120" s="182"/>
      <c r="J120" s="183">
        <f>SUM(J117:J119)</f>
        <v>0</v>
      </c>
    </row>
    <row r="121" spans="1:10" s="175" customFormat="1" ht="13.9" customHeight="1" x14ac:dyDescent="0.2">
      <c r="A121" s="170"/>
      <c r="B121" s="194" t="s">
        <v>374</v>
      </c>
      <c r="C121" s="186" t="s">
        <v>75</v>
      </c>
      <c r="D121" s="170">
        <v>5</v>
      </c>
      <c r="E121" s="172">
        <v>43550</v>
      </c>
      <c r="F121" s="170" t="s">
        <v>11</v>
      </c>
      <c r="G121" s="170" t="s">
        <v>6</v>
      </c>
      <c r="H121" s="176">
        <v>1</v>
      </c>
      <c r="I121" s="46">
        <f>'Sklady Rekapitulace '!$D$44</f>
        <v>0</v>
      </c>
      <c r="J121" s="174">
        <f t="shared" si="1"/>
        <v>0</v>
      </c>
    </row>
    <row r="122" spans="1:10" s="175" customFormat="1" ht="13.9" customHeight="1" x14ac:dyDescent="0.2">
      <c r="A122" s="170"/>
      <c r="B122" s="171"/>
      <c r="C122" s="170"/>
      <c r="D122" s="170"/>
      <c r="E122" s="172"/>
      <c r="F122" s="170" t="s">
        <v>14</v>
      </c>
      <c r="G122" s="170" t="s">
        <v>1</v>
      </c>
      <c r="H122" s="176">
        <v>5</v>
      </c>
      <c r="I122" s="46">
        <f>'Sklady Rekapitulace '!$D$45</f>
        <v>0</v>
      </c>
      <c r="J122" s="174">
        <f t="shared" si="1"/>
        <v>0</v>
      </c>
    </row>
    <row r="123" spans="1:10" s="175" customFormat="1" ht="13.9" customHeight="1" x14ac:dyDescent="0.2">
      <c r="A123" s="170"/>
      <c r="B123" s="171"/>
      <c r="C123" s="170"/>
      <c r="D123" s="170"/>
      <c r="E123" s="172"/>
      <c r="F123" s="170" t="s">
        <v>12</v>
      </c>
      <c r="G123" s="170" t="s">
        <v>6</v>
      </c>
      <c r="H123" s="176">
        <v>1</v>
      </c>
      <c r="I123" s="46">
        <f>'Sklady Rekapitulace '!$D$46</f>
        <v>0</v>
      </c>
      <c r="J123" s="174">
        <f t="shared" si="1"/>
        <v>0</v>
      </c>
    </row>
    <row r="124" spans="1:10" s="175" customFormat="1" ht="13.9" customHeight="1" x14ac:dyDescent="0.25">
      <c r="A124" s="177"/>
      <c r="B124" s="178"/>
      <c r="C124" s="179" t="s">
        <v>10</v>
      </c>
      <c r="D124" s="179"/>
      <c r="E124" s="180"/>
      <c r="F124" s="179"/>
      <c r="G124" s="179"/>
      <c r="H124" s="181"/>
      <c r="I124" s="182"/>
      <c r="J124" s="183">
        <f>SUM(J121:J123)</f>
        <v>0</v>
      </c>
    </row>
    <row r="125" spans="1:10" s="175" customFormat="1" ht="13.9" customHeight="1" x14ac:dyDescent="0.2">
      <c r="A125" s="170"/>
      <c r="B125" s="171" t="s">
        <v>375</v>
      </c>
      <c r="C125" s="186" t="s">
        <v>75</v>
      </c>
      <c r="D125" s="170">
        <v>5</v>
      </c>
      <c r="E125" s="172">
        <v>43801</v>
      </c>
      <c r="F125" s="170" t="s">
        <v>11</v>
      </c>
      <c r="G125" s="170" t="s">
        <v>6</v>
      </c>
      <c r="H125" s="176">
        <v>1</v>
      </c>
      <c r="I125" s="46">
        <f>'Sklady Rekapitulace '!$D$44</f>
        <v>0</v>
      </c>
      <c r="J125" s="174">
        <f t="shared" ref="J125:J135" si="2">H125*I125</f>
        <v>0</v>
      </c>
    </row>
    <row r="126" spans="1:10" s="175" customFormat="1" ht="13.9" customHeight="1" x14ac:dyDescent="0.2">
      <c r="A126" s="170"/>
      <c r="B126" s="171"/>
      <c r="C126" s="170"/>
      <c r="D126" s="170"/>
      <c r="E126" s="172"/>
      <c r="F126" s="170" t="s">
        <v>14</v>
      </c>
      <c r="G126" s="170" t="s">
        <v>1</v>
      </c>
      <c r="H126" s="176">
        <v>8</v>
      </c>
      <c r="I126" s="46">
        <f>'Sklady Rekapitulace '!$D$45</f>
        <v>0</v>
      </c>
      <c r="J126" s="174">
        <f t="shared" si="2"/>
        <v>0</v>
      </c>
    </row>
    <row r="127" spans="1:10" s="175" customFormat="1" ht="13.9" customHeight="1" x14ac:dyDescent="0.2">
      <c r="A127" s="170"/>
      <c r="B127" s="171"/>
      <c r="C127" s="170"/>
      <c r="D127" s="170"/>
      <c r="E127" s="172"/>
      <c r="F127" s="170" t="s">
        <v>12</v>
      </c>
      <c r="G127" s="170" t="s">
        <v>6</v>
      </c>
      <c r="H127" s="176">
        <v>1</v>
      </c>
      <c r="I127" s="46">
        <f>'Sklady Rekapitulace '!$D$46</f>
        <v>0</v>
      </c>
      <c r="J127" s="174">
        <f t="shared" si="2"/>
        <v>0</v>
      </c>
    </row>
    <row r="128" spans="1:10" s="175" customFormat="1" ht="13.9" customHeight="1" x14ac:dyDescent="0.25">
      <c r="A128" s="177"/>
      <c r="B128" s="178"/>
      <c r="C128" s="179" t="s">
        <v>10</v>
      </c>
      <c r="D128" s="179"/>
      <c r="E128" s="180"/>
      <c r="F128" s="179"/>
      <c r="G128" s="179"/>
      <c r="H128" s="181"/>
      <c r="I128" s="182"/>
      <c r="J128" s="183">
        <f>SUM(J125:J127)</f>
        <v>0</v>
      </c>
    </row>
    <row r="129" spans="1:10" s="175" customFormat="1" ht="13.9" customHeight="1" x14ac:dyDescent="0.2">
      <c r="A129" s="170"/>
      <c r="B129" s="171" t="s">
        <v>376</v>
      </c>
      <c r="C129" s="186" t="s">
        <v>75</v>
      </c>
      <c r="D129" s="170">
        <v>5</v>
      </c>
      <c r="E129" s="172">
        <v>43801</v>
      </c>
      <c r="F129" s="170" t="s">
        <v>11</v>
      </c>
      <c r="G129" s="170" t="s">
        <v>6</v>
      </c>
      <c r="H129" s="176">
        <v>1</v>
      </c>
      <c r="I129" s="46">
        <f>'Sklady Rekapitulace '!$D$44</f>
        <v>0</v>
      </c>
      <c r="J129" s="174">
        <f t="shared" si="2"/>
        <v>0</v>
      </c>
    </row>
    <row r="130" spans="1:10" s="175" customFormat="1" ht="13.9" customHeight="1" x14ac:dyDescent="0.2">
      <c r="A130" s="170"/>
      <c r="B130" s="171"/>
      <c r="C130" s="170"/>
      <c r="D130" s="170"/>
      <c r="E130" s="172"/>
      <c r="F130" s="170" t="s">
        <v>14</v>
      </c>
      <c r="G130" s="170" t="s">
        <v>1</v>
      </c>
      <c r="H130" s="176">
        <v>10</v>
      </c>
      <c r="I130" s="46">
        <f>'Sklady Rekapitulace '!$D$45</f>
        <v>0</v>
      </c>
      <c r="J130" s="174">
        <f t="shared" si="2"/>
        <v>0</v>
      </c>
    </row>
    <row r="131" spans="1:10" s="175" customFormat="1" ht="13.9" customHeight="1" x14ac:dyDescent="0.2">
      <c r="A131" s="170"/>
      <c r="B131" s="171"/>
      <c r="C131" s="170"/>
      <c r="D131" s="170"/>
      <c r="E131" s="172"/>
      <c r="F131" s="170" t="s">
        <v>12</v>
      </c>
      <c r="G131" s="170" t="s">
        <v>6</v>
      </c>
      <c r="H131" s="176">
        <v>1</v>
      </c>
      <c r="I131" s="46">
        <f>'Sklady Rekapitulace '!$D$46</f>
        <v>0</v>
      </c>
      <c r="J131" s="174">
        <f t="shared" si="2"/>
        <v>0</v>
      </c>
    </row>
    <row r="132" spans="1:10" s="175" customFormat="1" ht="13.9" customHeight="1" x14ac:dyDescent="0.25">
      <c r="A132" s="177"/>
      <c r="B132" s="178"/>
      <c r="C132" s="179" t="s">
        <v>10</v>
      </c>
      <c r="D132" s="179"/>
      <c r="E132" s="180"/>
      <c r="F132" s="179"/>
      <c r="G132" s="179"/>
      <c r="H132" s="181"/>
      <c r="I132" s="182"/>
      <c r="J132" s="183">
        <f>SUM(J129:J131)</f>
        <v>0</v>
      </c>
    </row>
    <row r="133" spans="1:10" s="175" customFormat="1" ht="13.9" customHeight="1" x14ac:dyDescent="0.2">
      <c r="A133" s="170"/>
      <c r="B133" s="171" t="s">
        <v>377</v>
      </c>
      <c r="C133" s="186" t="s">
        <v>75</v>
      </c>
      <c r="D133" s="170">
        <v>5</v>
      </c>
      <c r="E133" s="172">
        <v>43816</v>
      </c>
      <c r="F133" s="170" t="s">
        <v>11</v>
      </c>
      <c r="G133" s="170" t="s">
        <v>6</v>
      </c>
      <c r="H133" s="176">
        <v>1</v>
      </c>
      <c r="I133" s="46">
        <f>'Sklady Rekapitulace '!$D$44</f>
        <v>0</v>
      </c>
      <c r="J133" s="174">
        <f t="shared" si="2"/>
        <v>0</v>
      </c>
    </row>
    <row r="134" spans="1:10" s="175" customFormat="1" ht="13.9" customHeight="1" x14ac:dyDescent="0.2">
      <c r="A134" s="170"/>
      <c r="B134" s="171"/>
      <c r="C134" s="170"/>
      <c r="D134" s="170"/>
      <c r="E134" s="172"/>
      <c r="F134" s="170" t="s">
        <v>14</v>
      </c>
      <c r="G134" s="170" t="s">
        <v>1</v>
      </c>
      <c r="H134" s="176">
        <v>6</v>
      </c>
      <c r="I134" s="46">
        <f>'Sklady Rekapitulace '!$D$45</f>
        <v>0</v>
      </c>
      <c r="J134" s="174">
        <f t="shared" si="2"/>
        <v>0</v>
      </c>
    </row>
    <row r="135" spans="1:10" s="175" customFormat="1" ht="13.9" customHeight="1" x14ac:dyDescent="0.2">
      <c r="A135" s="170"/>
      <c r="B135" s="171"/>
      <c r="C135" s="170"/>
      <c r="D135" s="170"/>
      <c r="E135" s="172"/>
      <c r="F135" s="170" t="s">
        <v>12</v>
      </c>
      <c r="G135" s="170" t="s">
        <v>6</v>
      </c>
      <c r="H135" s="176">
        <v>1</v>
      </c>
      <c r="I135" s="46">
        <f>'Sklady Rekapitulace '!$D$46</f>
        <v>0</v>
      </c>
      <c r="J135" s="174">
        <f t="shared" si="2"/>
        <v>0</v>
      </c>
    </row>
    <row r="136" spans="1:10" s="175" customFormat="1" ht="13.9" customHeight="1" x14ac:dyDescent="0.25">
      <c r="A136" s="177"/>
      <c r="B136" s="195"/>
      <c r="C136" s="179" t="s">
        <v>10</v>
      </c>
      <c r="D136" s="179"/>
      <c r="E136" s="180"/>
      <c r="F136" s="179"/>
      <c r="G136" s="179"/>
      <c r="H136" s="181"/>
      <c r="I136" s="182"/>
      <c r="J136" s="183">
        <f>SUM(J133:J135)</f>
        <v>0</v>
      </c>
    </row>
  </sheetData>
  <sheetProtection algorithmName="SHA-512" hashValue="RgJ/Crf+/xumf+/u2WieoNtppTIQO+Wa8xzXjeD8gnq/SrTJSFD/r1K82saR7ArD9bBPbMIKOjiEVO52AFay/g==" saltValue="FMzI9opqcpkuNuPCWBkyXQ==" spinCount="100000" sheet="1" objects="1" scenarios="1" selectLockedCells="1" selectUnlockedCells="1"/>
  <autoFilter ref="A4:J136" xr:uid="{00000000-0001-0000-0500-000000000000}"/>
  <pageMargins left="0.7" right="0.7" top="0.75" bottom="0.75" header="0.3" footer="0.3"/>
  <pageSetup paperSize="9" scale="8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FC258-DB89-4201-9EE6-485F4FC20E98}">
  <sheetPr>
    <pageSetUpPr fitToPage="1"/>
  </sheetPr>
  <dimension ref="A1:J203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7" customWidth="1"/>
    <col min="2" max="2" width="15.7109375" style="80" customWidth="1"/>
    <col min="3" max="3" width="40.42578125" style="19" customWidth="1"/>
    <col min="4" max="4" width="7.28515625" style="22" customWidth="1"/>
    <col min="5" max="5" width="11.85546875" style="55" customWidth="1"/>
    <col min="6" max="6" width="47.85546875" style="17" customWidth="1"/>
    <col min="7" max="7" width="4" style="22" customWidth="1"/>
    <col min="8" max="8" width="5.7109375" style="22" customWidth="1"/>
    <col min="9" max="9" width="8.85546875" style="165"/>
    <col min="10" max="10" width="15.28515625" style="17" customWidth="1"/>
    <col min="11" max="16384" width="8.85546875" style="17"/>
  </cols>
  <sheetData>
    <row r="1" spans="1:10" ht="7.15" customHeight="1" x14ac:dyDescent="0.2">
      <c r="J1" s="196"/>
    </row>
    <row r="2" spans="1:10" x14ac:dyDescent="0.2">
      <c r="B2" s="76" t="s">
        <v>437</v>
      </c>
      <c r="J2" s="196"/>
    </row>
    <row r="3" spans="1:10" ht="7.15" customHeight="1" x14ac:dyDescent="0.2">
      <c r="J3" s="196"/>
    </row>
    <row r="4" spans="1:10" ht="28.9" customHeight="1" x14ac:dyDescent="0.2">
      <c r="A4" s="18"/>
      <c r="B4" s="77" t="s">
        <v>8</v>
      </c>
      <c r="C4" s="18" t="s">
        <v>0</v>
      </c>
      <c r="D4" s="53" t="s">
        <v>7</v>
      </c>
      <c r="E4" s="56" t="s">
        <v>202</v>
      </c>
      <c r="F4" s="18" t="s">
        <v>3</v>
      </c>
      <c r="G4" s="167" t="s">
        <v>2</v>
      </c>
      <c r="H4" s="168" t="s">
        <v>9</v>
      </c>
      <c r="I4" s="96" t="s">
        <v>4</v>
      </c>
      <c r="J4" s="197" t="s">
        <v>5</v>
      </c>
    </row>
    <row r="5" spans="1:10" ht="13.9" customHeight="1" x14ac:dyDescent="0.2">
      <c r="A5" s="177"/>
      <c r="B5" s="185" t="s">
        <v>397</v>
      </c>
      <c r="C5" s="186" t="s">
        <v>21</v>
      </c>
      <c r="D5" s="170">
        <v>2</v>
      </c>
      <c r="E5" s="172">
        <v>44722</v>
      </c>
      <c r="F5" s="170" t="s">
        <v>11</v>
      </c>
      <c r="G5" s="170" t="s">
        <v>6</v>
      </c>
      <c r="H5" s="176">
        <v>1</v>
      </c>
      <c r="I5" s="45">
        <f>'Sklady Rekapitulace '!$D$49</f>
        <v>0</v>
      </c>
      <c r="J5" s="174">
        <f t="shared" ref="J5:J9" si="0">H5*I5</f>
        <v>0</v>
      </c>
    </row>
    <row r="6" spans="1:10" x14ac:dyDescent="0.2">
      <c r="A6" s="177"/>
      <c r="B6" s="171"/>
      <c r="C6" s="170"/>
      <c r="D6" s="170"/>
      <c r="E6" s="172"/>
      <c r="F6" s="170" t="s">
        <v>14</v>
      </c>
      <c r="G6" s="170" t="s">
        <v>1</v>
      </c>
      <c r="H6" s="176">
        <v>2</v>
      </c>
      <c r="I6" s="45">
        <f>'Sklady Rekapitulace '!$D$50</f>
        <v>0</v>
      </c>
      <c r="J6" s="174">
        <f t="shared" si="0"/>
        <v>0</v>
      </c>
    </row>
    <row r="7" spans="1:10" x14ac:dyDescent="0.2">
      <c r="A7" s="177"/>
      <c r="B7" s="171"/>
      <c r="C7" s="170"/>
      <c r="D7" s="170"/>
      <c r="E7" s="172"/>
      <c r="F7" s="170" t="s">
        <v>12</v>
      </c>
      <c r="G7" s="170" t="s">
        <v>6</v>
      </c>
      <c r="H7" s="176">
        <v>1</v>
      </c>
      <c r="I7" s="45">
        <f>'Sklady Rekapitulace '!$D$51</f>
        <v>0</v>
      </c>
      <c r="J7" s="174">
        <f t="shared" si="0"/>
        <v>0</v>
      </c>
    </row>
    <row r="8" spans="1:10" x14ac:dyDescent="0.2">
      <c r="A8" s="177"/>
      <c r="B8" s="195"/>
      <c r="C8" s="179" t="s">
        <v>10</v>
      </c>
      <c r="D8" s="179"/>
      <c r="E8" s="180"/>
      <c r="F8" s="179"/>
      <c r="G8" s="179"/>
      <c r="H8" s="181"/>
      <c r="I8" s="182"/>
      <c r="J8" s="183">
        <f>SUM(J5:J7)</f>
        <v>0</v>
      </c>
    </row>
    <row r="9" spans="1:10" ht="13.9" customHeight="1" x14ac:dyDescent="0.2">
      <c r="A9" s="177"/>
      <c r="B9" s="185" t="s">
        <v>399</v>
      </c>
      <c r="C9" s="186" t="s">
        <v>400</v>
      </c>
      <c r="D9" s="170">
        <v>2</v>
      </c>
      <c r="E9" s="172">
        <v>45096</v>
      </c>
      <c r="F9" s="170" t="s">
        <v>11</v>
      </c>
      <c r="G9" s="170" t="s">
        <v>6</v>
      </c>
      <c r="H9" s="176">
        <v>1</v>
      </c>
      <c r="I9" s="45">
        <f>'Sklady Rekapitulace '!$D$49</f>
        <v>0</v>
      </c>
      <c r="J9" s="174">
        <f t="shared" si="0"/>
        <v>0</v>
      </c>
    </row>
    <row r="10" spans="1:10" x14ac:dyDescent="0.2">
      <c r="A10" s="177"/>
      <c r="B10" s="171"/>
      <c r="C10" s="170"/>
      <c r="D10" s="170"/>
      <c r="E10" s="172"/>
      <c r="F10" s="170" t="s">
        <v>14</v>
      </c>
      <c r="G10" s="170" t="s">
        <v>1</v>
      </c>
      <c r="H10" s="176">
        <v>10</v>
      </c>
      <c r="I10" s="45">
        <f>'Sklady Rekapitulace '!$D$50</f>
        <v>0</v>
      </c>
      <c r="J10" s="174">
        <f t="shared" ref="J10:J11" si="1">H10*I10</f>
        <v>0</v>
      </c>
    </row>
    <row r="11" spans="1:10" x14ac:dyDescent="0.2">
      <c r="A11" s="177"/>
      <c r="B11" s="171"/>
      <c r="C11" s="170"/>
      <c r="D11" s="170"/>
      <c r="E11" s="172"/>
      <c r="F11" s="170" t="s">
        <v>12</v>
      </c>
      <c r="G11" s="170" t="s">
        <v>6</v>
      </c>
      <c r="H11" s="176">
        <v>1</v>
      </c>
      <c r="I11" s="45">
        <f>'Sklady Rekapitulace '!$D$51</f>
        <v>0</v>
      </c>
      <c r="J11" s="174">
        <f t="shared" si="1"/>
        <v>0</v>
      </c>
    </row>
    <row r="12" spans="1:10" x14ac:dyDescent="0.2">
      <c r="A12" s="177"/>
      <c r="B12" s="195"/>
      <c r="C12" s="179" t="s">
        <v>10</v>
      </c>
      <c r="D12" s="179"/>
      <c r="E12" s="180"/>
      <c r="F12" s="179"/>
      <c r="G12" s="179"/>
      <c r="H12" s="181"/>
      <c r="I12" s="182"/>
      <c r="J12" s="183">
        <f>SUM(J9:J11)</f>
        <v>0</v>
      </c>
    </row>
    <row r="13" spans="1:10" ht="13.9" customHeight="1" x14ac:dyDescent="0.2">
      <c r="A13" s="177"/>
      <c r="B13" s="185" t="s">
        <v>163</v>
      </c>
      <c r="C13" s="170" t="s">
        <v>426</v>
      </c>
      <c r="D13" s="170">
        <v>2</v>
      </c>
      <c r="E13" s="172">
        <v>45035</v>
      </c>
      <c r="F13" s="170" t="s">
        <v>11</v>
      </c>
      <c r="G13" s="170" t="s">
        <v>6</v>
      </c>
      <c r="H13" s="176">
        <v>1</v>
      </c>
      <c r="I13" s="45">
        <f>'Sklady Rekapitulace '!$D$49</f>
        <v>0</v>
      </c>
      <c r="J13" s="174">
        <f t="shared" ref="J13:J15" si="2">H13*I13</f>
        <v>0</v>
      </c>
    </row>
    <row r="14" spans="1:10" x14ac:dyDescent="0.2">
      <c r="A14" s="177"/>
      <c r="B14" s="171"/>
      <c r="C14" s="170"/>
      <c r="D14" s="170"/>
      <c r="E14" s="172"/>
      <c r="F14" s="170" t="s">
        <v>14</v>
      </c>
      <c r="G14" s="170" t="s">
        <v>1</v>
      </c>
      <c r="H14" s="176">
        <v>5</v>
      </c>
      <c r="I14" s="45">
        <f>'Sklady Rekapitulace '!$D$50</f>
        <v>0</v>
      </c>
      <c r="J14" s="174">
        <f t="shared" si="2"/>
        <v>0</v>
      </c>
    </row>
    <row r="15" spans="1:10" x14ac:dyDescent="0.2">
      <c r="A15" s="177"/>
      <c r="B15" s="171"/>
      <c r="C15" s="170"/>
      <c r="D15" s="170"/>
      <c r="E15" s="172"/>
      <c r="F15" s="170" t="s">
        <v>12</v>
      </c>
      <c r="G15" s="170" t="s">
        <v>6</v>
      </c>
      <c r="H15" s="176">
        <v>1</v>
      </c>
      <c r="I15" s="45">
        <f>'Sklady Rekapitulace '!$D$51</f>
        <v>0</v>
      </c>
      <c r="J15" s="174">
        <f t="shared" si="2"/>
        <v>0</v>
      </c>
    </row>
    <row r="16" spans="1:10" x14ac:dyDescent="0.2">
      <c r="A16" s="177"/>
      <c r="B16" s="195"/>
      <c r="C16" s="179" t="s">
        <v>10</v>
      </c>
      <c r="D16" s="179"/>
      <c r="E16" s="180"/>
      <c r="F16" s="179"/>
      <c r="G16" s="179"/>
      <c r="H16" s="181"/>
      <c r="I16" s="182"/>
      <c r="J16" s="183">
        <f>SUM(J13:J15)</f>
        <v>0</v>
      </c>
    </row>
    <row r="17" spans="1:10" ht="13.9" customHeight="1" x14ac:dyDescent="0.2">
      <c r="A17" s="177"/>
      <c r="B17" s="185" t="s">
        <v>401</v>
      </c>
      <c r="C17" s="186" t="s">
        <v>427</v>
      </c>
      <c r="D17" s="170">
        <v>2</v>
      </c>
      <c r="E17" s="172">
        <v>44993</v>
      </c>
      <c r="F17" s="170" t="s">
        <v>11</v>
      </c>
      <c r="G17" s="170" t="s">
        <v>6</v>
      </c>
      <c r="H17" s="176">
        <v>1</v>
      </c>
      <c r="I17" s="45">
        <f>'Sklady Rekapitulace '!$D$49</f>
        <v>0</v>
      </c>
      <c r="J17" s="174">
        <f t="shared" ref="J17:J79" si="3">H17*I17</f>
        <v>0</v>
      </c>
    </row>
    <row r="18" spans="1:10" x14ac:dyDescent="0.2">
      <c r="A18" s="177"/>
      <c r="B18" s="171"/>
      <c r="C18" s="170"/>
      <c r="D18" s="170"/>
      <c r="E18" s="172"/>
      <c r="F18" s="170" t="s">
        <v>14</v>
      </c>
      <c r="G18" s="170" t="s">
        <v>1</v>
      </c>
      <c r="H18" s="176">
        <v>65</v>
      </c>
      <c r="I18" s="45">
        <f>'Sklady Rekapitulace '!$D$50</f>
        <v>0</v>
      </c>
      <c r="J18" s="174">
        <f t="shared" si="3"/>
        <v>0</v>
      </c>
    </row>
    <row r="19" spans="1:10" x14ac:dyDescent="0.2">
      <c r="A19" s="177"/>
      <c r="B19" s="171"/>
      <c r="C19" s="170"/>
      <c r="D19" s="170"/>
      <c r="E19" s="172"/>
      <c r="F19" s="170" t="s">
        <v>12</v>
      </c>
      <c r="G19" s="170" t="s">
        <v>6</v>
      </c>
      <c r="H19" s="176">
        <v>1</v>
      </c>
      <c r="I19" s="45">
        <f>'Sklady Rekapitulace '!$D$51</f>
        <v>0</v>
      </c>
      <c r="J19" s="174">
        <f t="shared" si="3"/>
        <v>0</v>
      </c>
    </row>
    <row r="20" spans="1:10" x14ac:dyDescent="0.2">
      <c r="A20" s="177"/>
      <c r="B20" s="195"/>
      <c r="C20" s="179" t="s">
        <v>10</v>
      </c>
      <c r="D20" s="179"/>
      <c r="E20" s="180"/>
      <c r="F20" s="179"/>
      <c r="G20" s="179"/>
      <c r="H20" s="181"/>
      <c r="I20" s="182"/>
      <c r="J20" s="183">
        <f>SUM(J17:J19)</f>
        <v>0</v>
      </c>
    </row>
    <row r="21" spans="1:10" ht="13.9" customHeight="1" x14ac:dyDescent="0.2">
      <c r="A21" s="177"/>
      <c r="B21" s="185" t="s">
        <v>168</v>
      </c>
      <c r="C21" s="186" t="s">
        <v>26</v>
      </c>
      <c r="D21" s="170">
        <v>2</v>
      </c>
      <c r="E21" s="172">
        <v>45096</v>
      </c>
      <c r="F21" s="170" t="s">
        <v>11</v>
      </c>
      <c r="G21" s="170" t="s">
        <v>6</v>
      </c>
      <c r="H21" s="176">
        <v>1</v>
      </c>
      <c r="I21" s="45">
        <f>'Sklady Rekapitulace '!$D$49</f>
        <v>0</v>
      </c>
      <c r="J21" s="174">
        <f t="shared" si="3"/>
        <v>0</v>
      </c>
    </row>
    <row r="22" spans="1:10" x14ac:dyDescent="0.2">
      <c r="A22" s="177"/>
      <c r="B22" s="171"/>
      <c r="C22" s="170"/>
      <c r="D22" s="170"/>
      <c r="E22" s="172"/>
      <c r="F22" s="170" t="s">
        <v>14</v>
      </c>
      <c r="G22" s="170" t="s">
        <v>1</v>
      </c>
      <c r="H22" s="176">
        <v>26</v>
      </c>
      <c r="I22" s="45">
        <f>'Sklady Rekapitulace '!$D$50</f>
        <v>0</v>
      </c>
      <c r="J22" s="174">
        <f t="shared" si="3"/>
        <v>0</v>
      </c>
    </row>
    <row r="23" spans="1:10" x14ac:dyDescent="0.2">
      <c r="A23" s="177"/>
      <c r="B23" s="171"/>
      <c r="C23" s="170"/>
      <c r="D23" s="170"/>
      <c r="E23" s="172"/>
      <c r="F23" s="170" t="s">
        <v>12</v>
      </c>
      <c r="G23" s="170" t="s">
        <v>6</v>
      </c>
      <c r="H23" s="176">
        <v>1</v>
      </c>
      <c r="I23" s="45">
        <f>'Sklady Rekapitulace '!$D$51</f>
        <v>0</v>
      </c>
      <c r="J23" s="174">
        <f t="shared" si="3"/>
        <v>0</v>
      </c>
    </row>
    <row r="24" spans="1:10" x14ac:dyDescent="0.2">
      <c r="A24" s="177"/>
      <c r="B24" s="195"/>
      <c r="C24" s="179" t="s">
        <v>10</v>
      </c>
      <c r="D24" s="179"/>
      <c r="E24" s="180"/>
      <c r="F24" s="179"/>
      <c r="G24" s="179"/>
      <c r="H24" s="181"/>
      <c r="I24" s="182"/>
      <c r="J24" s="183">
        <f>SUM(J21:J23)</f>
        <v>0</v>
      </c>
    </row>
    <row r="25" spans="1:10" ht="13.9" customHeight="1" x14ac:dyDescent="0.2">
      <c r="A25" s="177"/>
      <c r="B25" s="185" t="s">
        <v>198</v>
      </c>
      <c r="C25" s="186" t="s">
        <v>428</v>
      </c>
      <c r="D25" s="170">
        <v>2</v>
      </c>
      <c r="E25" s="172">
        <v>44967</v>
      </c>
      <c r="F25" s="170" t="s">
        <v>11</v>
      </c>
      <c r="G25" s="170" t="s">
        <v>6</v>
      </c>
      <c r="H25" s="176">
        <v>1</v>
      </c>
      <c r="I25" s="45">
        <f>'Sklady Rekapitulace '!$D$49</f>
        <v>0</v>
      </c>
      <c r="J25" s="174">
        <f t="shared" si="3"/>
        <v>0</v>
      </c>
    </row>
    <row r="26" spans="1:10" x14ac:dyDescent="0.2">
      <c r="A26" s="177"/>
      <c r="B26" s="171"/>
      <c r="C26" s="170"/>
      <c r="D26" s="170"/>
      <c r="E26" s="172"/>
      <c r="F26" s="170" t="s">
        <v>14</v>
      </c>
      <c r="G26" s="170" t="s">
        <v>1</v>
      </c>
      <c r="H26" s="176">
        <v>23</v>
      </c>
      <c r="I26" s="45">
        <f>'Sklady Rekapitulace '!$D$50</f>
        <v>0</v>
      </c>
      <c r="J26" s="174">
        <f t="shared" si="3"/>
        <v>0</v>
      </c>
    </row>
    <row r="27" spans="1:10" x14ac:dyDescent="0.2">
      <c r="A27" s="177"/>
      <c r="B27" s="171"/>
      <c r="C27" s="170"/>
      <c r="D27" s="170"/>
      <c r="E27" s="172"/>
      <c r="F27" s="170" t="s">
        <v>12</v>
      </c>
      <c r="G27" s="170" t="s">
        <v>6</v>
      </c>
      <c r="H27" s="176">
        <v>1</v>
      </c>
      <c r="I27" s="45">
        <f>'Sklady Rekapitulace '!$D$51</f>
        <v>0</v>
      </c>
      <c r="J27" s="174">
        <f t="shared" si="3"/>
        <v>0</v>
      </c>
    </row>
    <row r="28" spans="1:10" x14ac:dyDescent="0.2">
      <c r="A28" s="177"/>
      <c r="B28" s="195"/>
      <c r="C28" s="179" t="s">
        <v>10</v>
      </c>
      <c r="D28" s="179"/>
      <c r="E28" s="180"/>
      <c r="F28" s="179"/>
      <c r="G28" s="179"/>
      <c r="H28" s="181"/>
      <c r="I28" s="182"/>
      <c r="J28" s="183">
        <f>SUM(J25:J27)</f>
        <v>0</v>
      </c>
    </row>
    <row r="29" spans="1:10" ht="13.9" customHeight="1" x14ac:dyDescent="0.2">
      <c r="A29" s="177"/>
      <c r="B29" s="185" t="s">
        <v>405</v>
      </c>
      <c r="C29" s="186" t="s">
        <v>406</v>
      </c>
      <c r="D29" s="170">
        <v>2</v>
      </c>
      <c r="E29" s="172">
        <v>44967</v>
      </c>
      <c r="F29" s="170" t="s">
        <v>11</v>
      </c>
      <c r="G29" s="170" t="s">
        <v>6</v>
      </c>
      <c r="H29" s="176">
        <v>1</v>
      </c>
      <c r="I29" s="45">
        <f>'Sklady Rekapitulace '!$D$49</f>
        <v>0</v>
      </c>
      <c r="J29" s="174">
        <f t="shared" si="3"/>
        <v>0</v>
      </c>
    </row>
    <row r="30" spans="1:10" x14ac:dyDescent="0.2">
      <c r="A30" s="177"/>
      <c r="B30" s="171"/>
      <c r="C30" s="170"/>
      <c r="D30" s="170"/>
      <c r="E30" s="172"/>
      <c r="F30" s="170" t="s">
        <v>14</v>
      </c>
      <c r="G30" s="170" t="s">
        <v>1</v>
      </c>
      <c r="H30" s="176">
        <v>6</v>
      </c>
      <c r="I30" s="45">
        <f>'Sklady Rekapitulace '!$D$50</f>
        <v>0</v>
      </c>
      <c r="J30" s="174">
        <f t="shared" si="3"/>
        <v>0</v>
      </c>
    </row>
    <row r="31" spans="1:10" x14ac:dyDescent="0.2">
      <c r="A31" s="177"/>
      <c r="B31" s="171"/>
      <c r="C31" s="170"/>
      <c r="D31" s="170"/>
      <c r="E31" s="172"/>
      <c r="F31" s="170" t="s">
        <v>12</v>
      </c>
      <c r="G31" s="170" t="s">
        <v>6</v>
      </c>
      <c r="H31" s="176">
        <v>1</v>
      </c>
      <c r="I31" s="45">
        <f>'Sklady Rekapitulace '!$D$51</f>
        <v>0</v>
      </c>
      <c r="J31" s="174">
        <f t="shared" si="3"/>
        <v>0</v>
      </c>
    </row>
    <row r="32" spans="1:10" x14ac:dyDescent="0.2">
      <c r="A32" s="177"/>
      <c r="B32" s="195"/>
      <c r="C32" s="179" t="s">
        <v>10</v>
      </c>
      <c r="D32" s="179"/>
      <c r="E32" s="180"/>
      <c r="F32" s="179"/>
      <c r="G32" s="179"/>
      <c r="H32" s="181"/>
      <c r="I32" s="182"/>
      <c r="J32" s="183">
        <f>SUM(J29:J31)</f>
        <v>0</v>
      </c>
    </row>
    <row r="33" spans="1:10" ht="13.9" customHeight="1" x14ac:dyDescent="0.2">
      <c r="A33" s="177"/>
      <c r="B33" s="185" t="s">
        <v>172</v>
      </c>
      <c r="C33" s="186" t="s">
        <v>408</v>
      </c>
      <c r="D33" s="170">
        <v>2</v>
      </c>
      <c r="E33" s="172">
        <v>44312</v>
      </c>
      <c r="F33" s="170" t="s">
        <v>11</v>
      </c>
      <c r="G33" s="170" t="s">
        <v>6</v>
      </c>
      <c r="H33" s="176">
        <v>1</v>
      </c>
      <c r="I33" s="45">
        <f>'Sklady Rekapitulace '!$D$49</f>
        <v>0</v>
      </c>
      <c r="J33" s="174">
        <f t="shared" si="3"/>
        <v>0</v>
      </c>
    </row>
    <row r="34" spans="1:10" x14ac:dyDescent="0.2">
      <c r="A34" s="177"/>
      <c r="B34" s="171"/>
      <c r="C34" s="170"/>
      <c r="D34" s="170"/>
      <c r="E34" s="172"/>
      <c r="F34" s="170" t="s">
        <v>14</v>
      </c>
      <c r="G34" s="170" t="s">
        <v>1</v>
      </c>
      <c r="H34" s="176">
        <v>16</v>
      </c>
      <c r="I34" s="45">
        <f>'Sklady Rekapitulace '!$D$50</f>
        <v>0</v>
      </c>
      <c r="J34" s="174">
        <f t="shared" si="3"/>
        <v>0</v>
      </c>
    </row>
    <row r="35" spans="1:10" x14ac:dyDescent="0.2">
      <c r="A35" s="177"/>
      <c r="B35" s="171"/>
      <c r="C35" s="170"/>
      <c r="D35" s="170"/>
      <c r="E35" s="172"/>
      <c r="F35" s="170" t="s">
        <v>12</v>
      </c>
      <c r="G35" s="170" t="s">
        <v>6</v>
      </c>
      <c r="H35" s="176">
        <v>1</v>
      </c>
      <c r="I35" s="45">
        <f>'Sklady Rekapitulace '!$D$51</f>
        <v>0</v>
      </c>
      <c r="J35" s="174">
        <f t="shared" si="3"/>
        <v>0</v>
      </c>
    </row>
    <row r="36" spans="1:10" x14ac:dyDescent="0.2">
      <c r="A36" s="177"/>
      <c r="B36" s="195"/>
      <c r="C36" s="179" t="s">
        <v>10</v>
      </c>
      <c r="D36" s="179"/>
      <c r="E36" s="180"/>
      <c r="F36" s="179"/>
      <c r="G36" s="179"/>
      <c r="H36" s="181"/>
      <c r="I36" s="182"/>
      <c r="J36" s="183">
        <f>SUM(J33:J35)</f>
        <v>0</v>
      </c>
    </row>
    <row r="37" spans="1:10" ht="13.9" customHeight="1" x14ac:dyDescent="0.2">
      <c r="A37" s="177"/>
      <c r="B37" s="185" t="s">
        <v>173</v>
      </c>
      <c r="C37" s="186" t="s">
        <v>409</v>
      </c>
      <c r="D37" s="170">
        <v>2</v>
      </c>
      <c r="E37" s="172">
        <v>44707</v>
      </c>
      <c r="F37" s="170" t="s">
        <v>11</v>
      </c>
      <c r="G37" s="170" t="s">
        <v>6</v>
      </c>
      <c r="H37" s="176">
        <v>1</v>
      </c>
      <c r="I37" s="45">
        <f>'Sklady Rekapitulace '!$D$49</f>
        <v>0</v>
      </c>
      <c r="J37" s="174">
        <f t="shared" si="3"/>
        <v>0</v>
      </c>
    </row>
    <row r="38" spans="1:10" x14ac:dyDescent="0.2">
      <c r="A38" s="177"/>
      <c r="B38" s="171"/>
      <c r="C38" s="170"/>
      <c r="D38" s="170"/>
      <c r="E38" s="172"/>
      <c r="F38" s="170" t="s">
        <v>14</v>
      </c>
      <c r="G38" s="170" t="s">
        <v>1</v>
      </c>
      <c r="H38" s="176">
        <v>49</v>
      </c>
      <c r="I38" s="45">
        <f>'Sklady Rekapitulace '!$D$50</f>
        <v>0</v>
      </c>
      <c r="J38" s="174">
        <f t="shared" si="3"/>
        <v>0</v>
      </c>
    </row>
    <row r="39" spans="1:10" x14ac:dyDescent="0.2">
      <c r="A39" s="177"/>
      <c r="B39" s="171"/>
      <c r="C39" s="170"/>
      <c r="D39" s="170"/>
      <c r="E39" s="172"/>
      <c r="F39" s="170" t="s">
        <v>12</v>
      </c>
      <c r="G39" s="170" t="s">
        <v>6</v>
      </c>
      <c r="H39" s="176">
        <v>1</v>
      </c>
      <c r="I39" s="45">
        <f>'Sklady Rekapitulace '!$D$51</f>
        <v>0</v>
      </c>
      <c r="J39" s="174">
        <f t="shared" si="3"/>
        <v>0</v>
      </c>
    </row>
    <row r="40" spans="1:10" x14ac:dyDescent="0.2">
      <c r="A40" s="177"/>
      <c r="B40" s="195"/>
      <c r="C40" s="179" t="s">
        <v>10</v>
      </c>
      <c r="D40" s="179"/>
      <c r="E40" s="180"/>
      <c r="F40" s="179"/>
      <c r="G40" s="179"/>
      <c r="H40" s="181"/>
      <c r="I40" s="182"/>
      <c r="J40" s="183">
        <f>SUM(J37:J39)</f>
        <v>0</v>
      </c>
    </row>
    <row r="41" spans="1:10" ht="13.9" customHeight="1" x14ac:dyDescent="0.2">
      <c r="A41" s="177"/>
      <c r="B41" s="185" t="s">
        <v>178</v>
      </c>
      <c r="C41" s="186" t="s">
        <v>20</v>
      </c>
      <c r="D41" s="170">
        <v>2</v>
      </c>
      <c r="E41" s="172">
        <v>44994</v>
      </c>
      <c r="F41" s="170" t="s">
        <v>11</v>
      </c>
      <c r="G41" s="170" t="s">
        <v>6</v>
      </c>
      <c r="H41" s="176">
        <v>1</v>
      </c>
      <c r="I41" s="45">
        <f>'Sklady Rekapitulace '!$D$49</f>
        <v>0</v>
      </c>
      <c r="J41" s="174">
        <f t="shared" si="3"/>
        <v>0</v>
      </c>
    </row>
    <row r="42" spans="1:10" x14ac:dyDescent="0.2">
      <c r="A42" s="177"/>
      <c r="B42" s="171"/>
      <c r="C42" s="170"/>
      <c r="D42" s="170"/>
      <c r="E42" s="172"/>
      <c r="F42" s="170" t="s">
        <v>14</v>
      </c>
      <c r="G42" s="170" t="s">
        <v>1</v>
      </c>
      <c r="H42" s="176">
        <v>12</v>
      </c>
      <c r="I42" s="45">
        <f>'Sklady Rekapitulace '!$D$50</f>
        <v>0</v>
      </c>
      <c r="J42" s="174">
        <f t="shared" si="3"/>
        <v>0</v>
      </c>
    </row>
    <row r="43" spans="1:10" x14ac:dyDescent="0.2">
      <c r="A43" s="177"/>
      <c r="B43" s="171"/>
      <c r="C43" s="170"/>
      <c r="D43" s="170"/>
      <c r="E43" s="172"/>
      <c r="F43" s="170" t="s">
        <v>12</v>
      </c>
      <c r="G43" s="170" t="s">
        <v>6</v>
      </c>
      <c r="H43" s="176">
        <v>1</v>
      </c>
      <c r="I43" s="45">
        <f>'Sklady Rekapitulace '!$D$51</f>
        <v>0</v>
      </c>
      <c r="J43" s="174">
        <f t="shared" si="3"/>
        <v>0</v>
      </c>
    </row>
    <row r="44" spans="1:10" x14ac:dyDescent="0.2">
      <c r="A44" s="177"/>
      <c r="B44" s="195"/>
      <c r="C44" s="179" t="s">
        <v>10</v>
      </c>
      <c r="D44" s="179"/>
      <c r="E44" s="180"/>
      <c r="F44" s="179"/>
      <c r="G44" s="179"/>
      <c r="H44" s="181"/>
      <c r="I44" s="182"/>
      <c r="J44" s="183">
        <f>SUM(J41:J43)</f>
        <v>0</v>
      </c>
    </row>
    <row r="45" spans="1:10" ht="13.9" customHeight="1" x14ac:dyDescent="0.2">
      <c r="A45" s="177"/>
      <c r="B45" s="185" t="s">
        <v>156</v>
      </c>
      <c r="C45" s="186" t="s">
        <v>429</v>
      </c>
      <c r="D45" s="170">
        <v>2</v>
      </c>
      <c r="E45" s="172">
        <v>44582</v>
      </c>
      <c r="F45" s="170" t="s">
        <v>11</v>
      </c>
      <c r="G45" s="170" t="s">
        <v>6</v>
      </c>
      <c r="H45" s="176">
        <v>1</v>
      </c>
      <c r="I45" s="45">
        <f>'Sklady Rekapitulace '!$D$49</f>
        <v>0</v>
      </c>
      <c r="J45" s="174">
        <f t="shared" si="3"/>
        <v>0</v>
      </c>
    </row>
    <row r="46" spans="1:10" x14ac:dyDescent="0.2">
      <c r="A46" s="177"/>
      <c r="B46" s="171"/>
      <c r="C46" s="170"/>
      <c r="D46" s="170"/>
      <c r="E46" s="172"/>
      <c r="F46" s="170" t="s">
        <v>14</v>
      </c>
      <c r="G46" s="170" t="s">
        <v>1</v>
      </c>
      <c r="H46" s="176">
        <v>3</v>
      </c>
      <c r="I46" s="45">
        <f>'Sklady Rekapitulace '!$D$50</f>
        <v>0</v>
      </c>
      <c r="J46" s="174">
        <f t="shared" si="3"/>
        <v>0</v>
      </c>
    </row>
    <row r="47" spans="1:10" x14ac:dyDescent="0.2">
      <c r="A47" s="177"/>
      <c r="B47" s="171"/>
      <c r="C47" s="170"/>
      <c r="D47" s="170"/>
      <c r="E47" s="172"/>
      <c r="F47" s="170" t="s">
        <v>12</v>
      </c>
      <c r="G47" s="170" t="s">
        <v>6</v>
      </c>
      <c r="H47" s="176">
        <v>1</v>
      </c>
      <c r="I47" s="45">
        <f>'Sklady Rekapitulace '!$D$51</f>
        <v>0</v>
      </c>
      <c r="J47" s="174">
        <f t="shared" si="3"/>
        <v>0</v>
      </c>
    </row>
    <row r="48" spans="1:10" x14ac:dyDescent="0.2">
      <c r="A48" s="177"/>
      <c r="B48" s="195"/>
      <c r="C48" s="179" t="s">
        <v>10</v>
      </c>
      <c r="D48" s="179"/>
      <c r="E48" s="180"/>
      <c r="F48" s="179"/>
      <c r="G48" s="179"/>
      <c r="H48" s="181"/>
      <c r="I48" s="182"/>
      <c r="J48" s="183">
        <f>SUM(J45:J47)</f>
        <v>0</v>
      </c>
    </row>
    <row r="49" spans="1:10" ht="13.9" customHeight="1" x14ac:dyDescent="0.2">
      <c r="A49" s="177"/>
      <c r="B49" s="185" t="s">
        <v>382</v>
      </c>
      <c r="C49" s="186" t="s">
        <v>429</v>
      </c>
      <c r="D49" s="170">
        <v>2</v>
      </c>
      <c r="E49" s="172">
        <v>44582</v>
      </c>
      <c r="F49" s="170" t="s">
        <v>11</v>
      </c>
      <c r="G49" s="170" t="s">
        <v>6</v>
      </c>
      <c r="H49" s="176">
        <v>1</v>
      </c>
      <c r="I49" s="45">
        <f>'Sklady Rekapitulace '!$D$49</f>
        <v>0</v>
      </c>
      <c r="J49" s="174">
        <f t="shared" si="3"/>
        <v>0</v>
      </c>
    </row>
    <row r="50" spans="1:10" x14ac:dyDescent="0.2">
      <c r="A50" s="177"/>
      <c r="B50" s="171"/>
      <c r="C50" s="170"/>
      <c r="D50" s="170"/>
      <c r="E50" s="172"/>
      <c r="F50" s="170" t="s">
        <v>14</v>
      </c>
      <c r="G50" s="170" t="s">
        <v>1</v>
      </c>
      <c r="H50" s="176">
        <v>3</v>
      </c>
      <c r="I50" s="45">
        <f>'Sklady Rekapitulace '!$D$50</f>
        <v>0</v>
      </c>
      <c r="J50" s="174">
        <f t="shared" si="3"/>
        <v>0</v>
      </c>
    </row>
    <row r="51" spans="1:10" x14ac:dyDescent="0.2">
      <c r="A51" s="177"/>
      <c r="B51" s="171"/>
      <c r="C51" s="170"/>
      <c r="D51" s="170"/>
      <c r="E51" s="172"/>
      <c r="F51" s="170" t="s">
        <v>12</v>
      </c>
      <c r="G51" s="170" t="s">
        <v>6</v>
      </c>
      <c r="H51" s="176">
        <v>1</v>
      </c>
      <c r="I51" s="45">
        <f>'Sklady Rekapitulace '!$D$51</f>
        <v>0</v>
      </c>
      <c r="J51" s="174">
        <f t="shared" si="3"/>
        <v>0</v>
      </c>
    </row>
    <row r="52" spans="1:10" x14ac:dyDescent="0.2">
      <c r="A52" s="177"/>
      <c r="B52" s="195"/>
      <c r="C52" s="179" t="s">
        <v>10</v>
      </c>
      <c r="D52" s="179"/>
      <c r="E52" s="180"/>
      <c r="F52" s="179"/>
      <c r="G52" s="179"/>
      <c r="H52" s="181"/>
      <c r="I52" s="182"/>
      <c r="J52" s="183">
        <f>SUM(J49:J51)</f>
        <v>0</v>
      </c>
    </row>
    <row r="53" spans="1:10" ht="13.9" customHeight="1" x14ac:dyDescent="0.2">
      <c r="A53" s="177"/>
      <c r="B53" s="185" t="s">
        <v>183</v>
      </c>
      <c r="C53" s="186" t="s">
        <v>39</v>
      </c>
      <c r="D53" s="170">
        <v>2</v>
      </c>
      <c r="E53" s="172">
        <v>44582</v>
      </c>
      <c r="F53" s="170" t="s">
        <v>11</v>
      </c>
      <c r="G53" s="170" t="s">
        <v>6</v>
      </c>
      <c r="H53" s="176">
        <v>1</v>
      </c>
      <c r="I53" s="45">
        <f>'Sklady Rekapitulace '!$D$49</f>
        <v>0</v>
      </c>
      <c r="J53" s="174">
        <f t="shared" si="3"/>
        <v>0</v>
      </c>
    </row>
    <row r="54" spans="1:10" x14ac:dyDescent="0.2">
      <c r="A54" s="177"/>
      <c r="B54" s="171"/>
      <c r="C54" s="170"/>
      <c r="D54" s="170"/>
      <c r="E54" s="172"/>
      <c r="F54" s="170" t="s">
        <v>14</v>
      </c>
      <c r="G54" s="170" t="s">
        <v>1</v>
      </c>
      <c r="H54" s="176">
        <v>7</v>
      </c>
      <c r="I54" s="45">
        <f>'Sklady Rekapitulace '!$D$50</f>
        <v>0</v>
      </c>
      <c r="J54" s="174">
        <f t="shared" si="3"/>
        <v>0</v>
      </c>
    </row>
    <row r="55" spans="1:10" x14ac:dyDescent="0.2">
      <c r="A55" s="177"/>
      <c r="B55" s="171"/>
      <c r="C55" s="170"/>
      <c r="D55" s="170"/>
      <c r="E55" s="172"/>
      <c r="F55" s="170" t="s">
        <v>12</v>
      </c>
      <c r="G55" s="170" t="s">
        <v>6</v>
      </c>
      <c r="H55" s="176">
        <v>1</v>
      </c>
      <c r="I55" s="45">
        <f>'Sklady Rekapitulace '!$D$51</f>
        <v>0</v>
      </c>
      <c r="J55" s="174">
        <f t="shared" si="3"/>
        <v>0</v>
      </c>
    </row>
    <row r="56" spans="1:10" x14ac:dyDescent="0.2">
      <c r="A56" s="177"/>
      <c r="B56" s="195"/>
      <c r="C56" s="179" t="s">
        <v>10</v>
      </c>
      <c r="D56" s="179"/>
      <c r="E56" s="180"/>
      <c r="F56" s="179"/>
      <c r="G56" s="179"/>
      <c r="H56" s="181"/>
      <c r="I56" s="182"/>
      <c r="J56" s="183">
        <f>SUM(J53:J55)</f>
        <v>0</v>
      </c>
    </row>
    <row r="57" spans="1:10" ht="13.9" customHeight="1" x14ac:dyDescent="0.2">
      <c r="A57" s="177"/>
      <c r="B57" s="185" t="s">
        <v>415</v>
      </c>
      <c r="C57" s="186" t="s">
        <v>416</v>
      </c>
      <c r="D57" s="170">
        <v>2</v>
      </c>
      <c r="E57" s="172">
        <v>45096</v>
      </c>
      <c r="F57" s="170" t="s">
        <v>11</v>
      </c>
      <c r="G57" s="170" t="s">
        <v>6</v>
      </c>
      <c r="H57" s="176">
        <v>1</v>
      </c>
      <c r="I57" s="45">
        <f>'Sklady Rekapitulace '!$D$49</f>
        <v>0</v>
      </c>
      <c r="J57" s="174">
        <f t="shared" si="3"/>
        <v>0</v>
      </c>
    </row>
    <row r="58" spans="1:10" x14ac:dyDescent="0.2">
      <c r="A58" s="177"/>
      <c r="B58" s="171"/>
      <c r="C58" s="170"/>
      <c r="D58" s="170"/>
      <c r="E58" s="172"/>
      <c r="F58" s="170" t="s">
        <v>14</v>
      </c>
      <c r="G58" s="170" t="s">
        <v>1</v>
      </c>
      <c r="H58" s="176">
        <v>3</v>
      </c>
      <c r="I58" s="45">
        <f>'Sklady Rekapitulace '!$D$50</f>
        <v>0</v>
      </c>
      <c r="J58" s="174">
        <f t="shared" si="3"/>
        <v>0</v>
      </c>
    </row>
    <row r="59" spans="1:10" x14ac:dyDescent="0.2">
      <c r="A59" s="177"/>
      <c r="B59" s="171"/>
      <c r="C59" s="170"/>
      <c r="D59" s="170"/>
      <c r="E59" s="172"/>
      <c r="F59" s="170" t="s">
        <v>12</v>
      </c>
      <c r="G59" s="170" t="s">
        <v>6</v>
      </c>
      <c r="H59" s="176">
        <v>1</v>
      </c>
      <c r="I59" s="45">
        <f>'Sklady Rekapitulace '!$D$51</f>
        <v>0</v>
      </c>
      <c r="J59" s="174">
        <f t="shared" si="3"/>
        <v>0</v>
      </c>
    </row>
    <row r="60" spans="1:10" x14ac:dyDescent="0.2">
      <c r="A60" s="177"/>
      <c r="B60" s="195"/>
      <c r="C60" s="179" t="s">
        <v>10</v>
      </c>
      <c r="D60" s="179"/>
      <c r="E60" s="180"/>
      <c r="F60" s="179"/>
      <c r="G60" s="179"/>
      <c r="H60" s="181"/>
      <c r="I60" s="182"/>
      <c r="J60" s="183">
        <f>SUM(J57:J59)</f>
        <v>0</v>
      </c>
    </row>
    <row r="61" spans="1:10" ht="13.9" customHeight="1" x14ac:dyDescent="0.2">
      <c r="A61" s="177"/>
      <c r="B61" s="185" t="s">
        <v>184</v>
      </c>
      <c r="C61" s="186" t="s">
        <v>417</v>
      </c>
      <c r="D61" s="170">
        <v>2</v>
      </c>
      <c r="E61" s="172">
        <v>44967</v>
      </c>
      <c r="F61" s="170" t="s">
        <v>11</v>
      </c>
      <c r="G61" s="170" t="s">
        <v>6</v>
      </c>
      <c r="H61" s="176">
        <v>1</v>
      </c>
      <c r="I61" s="45">
        <f>'Sklady Rekapitulace '!$D$49</f>
        <v>0</v>
      </c>
      <c r="J61" s="174">
        <f t="shared" si="3"/>
        <v>0</v>
      </c>
    </row>
    <row r="62" spans="1:10" x14ac:dyDescent="0.2">
      <c r="A62" s="177"/>
      <c r="B62" s="171"/>
      <c r="C62" s="170"/>
      <c r="D62" s="170"/>
      <c r="E62" s="172"/>
      <c r="F62" s="170" t="s">
        <v>14</v>
      </c>
      <c r="G62" s="170" t="s">
        <v>1</v>
      </c>
      <c r="H62" s="176">
        <v>31</v>
      </c>
      <c r="I62" s="45">
        <f>'Sklady Rekapitulace '!$D$50</f>
        <v>0</v>
      </c>
      <c r="J62" s="174">
        <f t="shared" si="3"/>
        <v>0</v>
      </c>
    </row>
    <row r="63" spans="1:10" x14ac:dyDescent="0.2">
      <c r="A63" s="177"/>
      <c r="B63" s="171"/>
      <c r="C63" s="170"/>
      <c r="D63" s="170"/>
      <c r="E63" s="172"/>
      <c r="F63" s="170" t="s">
        <v>12</v>
      </c>
      <c r="G63" s="170" t="s">
        <v>6</v>
      </c>
      <c r="H63" s="176">
        <v>1</v>
      </c>
      <c r="I63" s="45">
        <f>'Sklady Rekapitulace '!$D$51</f>
        <v>0</v>
      </c>
      <c r="J63" s="174">
        <f t="shared" si="3"/>
        <v>0</v>
      </c>
    </row>
    <row r="64" spans="1:10" x14ac:dyDescent="0.2">
      <c r="A64" s="177"/>
      <c r="B64" s="195"/>
      <c r="C64" s="179" t="s">
        <v>10</v>
      </c>
      <c r="D64" s="179"/>
      <c r="E64" s="180"/>
      <c r="F64" s="179"/>
      <c r="G64" s="179"/>
      <c r="H64" s="181"/>
      <c r="I64" s="182"/>
      <c r="J64" s="183">
        <f>SUM(J61:J63)</f>
        <v>0</v>
      </c>
    </row>
    <row r="65" spans="1:10" ht="13.9" customHeight="1" x14ac:dyDescent="0.2">
      <c r="A65" s="177"/>
      <c r="B65" s="185" t="s">
        <v>418</v>
      </c>
      <c r="C65" s="186" t="s">
        <v>419</v>
      </c>
      <c r="D65" s="170">
        <v>2</v>
      </c>
      <c r="E65" s="172">
        <v>44582</v>
      </c>
      <c r="F65" s="170" t="s">
        <v>11</v>
      </c>
      <c r="G65" s="170" t="s">
        <v>6</v>
      </c>
      <c r="H65" s="176">
        <v>1</v>
      </c>
      <c r="I65" s="45">
        <f>'Sklady Rekapitulace '!$D$49</f>
        <v>0</v>
      </c>
      <c r="J65" s="174">
        <f t="shared" si="3"/>
        <v>0</v>
      </c>
    </row>
    <row r="66" spans="1:10" x14ac:dyDescent="0.2">
      <c r="A66" s="177"/>
      <c r="B66" s="171"/>
      <c r="C66" s="170"/>
      <c r="D66" s="170"/>
      <c r="E66" s="172"/>
      <c r="F66" s="170" t="s">
        <v>14</v>
      </c>
      <c r="G66" s="170" t="s">
        <v>1</v>
      </c>
      <c r="H66" s="176">
        <v>15</v>
      </c>
      <c r="I66" s="45">
        <f>'Sklady Rekapitulace '!$D$50</f>
        <v>0</v>
      </c>
      <c r="J66" s="174">
        <f t="shared" si="3"/>
        <v>0</v>
      </c>
    </row>
    <row r="67" spans="1:10" x14ac:dyDescent="0.2">
      <c r="A67" s="177"/>
      <c r="B67" s="171"/>
      <c r="C67" s="170"/>
      <c r="D67" s="170"/>
      <c r="E67" s="172"/>
      <c r="F67" s="170" t="s">
        <v>12</v>
      </c>
      <c r="G67" s="170" t="s">
        <v>6</v>
      </c>
      <c r="H67" s="176">
        <v>1</v>
      </c>
      <c r="I67" s="45">
        <f>'Sklady Rekapitulace '!$D$51</f>
        <v>0</v>
      </c>
      <c r="J67" s="174">
        <f t="shared" si="3"/>
        <v>0</v>
      </c>
    </row>
    <row r="68" spans="1:10" x14ac:dyDescent="0.2">
      <c r="A68" s="177"/>
      <c r="B68" s="195"/>
      <c r="C68" s="179" t="s">
        <v>10</v>
      </c>
      <c r="D68" s="179"/>
      <c r="E68" s="180"/>
      <c r="F68" s="179"/>
      <c r="G68" s="179"/>
      <c r="H68" s="181"/>
      <c r="I68" s="182"/>
      <c r="J68" s="183">
        <f>SUM(J65:J67)</f>
        <v>0</v>
      </c>
    </row>
    <row r="69" spans="1:10" ht="13.9" customHeight="1" x14ac:dyDescent="0.2">
      <c r="A69" s="177"/>
      <c r="B69" s="185" t="s">
        <v>420</v>
      </c>
      <c r="C69" s="186" t="s">
        <v>421</v>
      </c>
      <c r="D69" s="170">
        <v>2</v>
      </c>
      <c r="E69" s="172">
        <v>44986</v>
      </c>
      <c r="F69" s="170" t="s">
        <v>11</v>
      </c>
      <c r="G69" s="170" t="s">
        <v>6</v>
      </c>
      <c r="H69" s="176">
        <v>1</v>
      </c>
      <c r="I69" s="45">
        <f>'Sklady Rekapitulace '!$D$49</f>
        <v>0</v>
      </c>
      <c r="J69" s="174">
        <f t="shared" si="3"/>
        <v>0</v>
      </c>
    </row>
    <row r="70" spans="1:10" x14ac:dyDescent="0.2">
      <c r="A70" s="177"/>
      <c r="B70" s="171"/>
      <c r="C70" s="170"/>
      <c r="D70" s="170"/>
      <c r="E70" s="172"/>
      <c r="F70" s="170" t="s">
        <v>14</v>
      </c>
      <c r="G70" s="170" t="s">
        <v>1</v>
      </c>
      <c r="H70" s="176">
        <v>28</v>
      </c>
      <c r="I70" s="45">
        <f>'Sklady Rekapitulace '!$D$50</f>
        <v>0</v>
      </c>
      <c r="J70" s="174">
        <f t="shared" si="3"/>
        <v>0</v>
      </c>
    </row>
    <row r="71" spans="1:10" x14ac:dyDescent="0.2">
      <c r="A71" s="177"/>
      <c r="B71" s="171"/>
      <c r="C71" s="170"/>
      <c r="D71" s="170"/>
      <c r="E71" s="172"/>
      <c r="F71" s="170" t="s">
        <v>12</v>
      </c>
      <c r="G71" s="170" t="s">
        <v>6</v>
      </c>
      <c r="H71" s="176">
        <v>1</v>
      </c>
      <c r="I71" s="45">
        <f>'Sklady Rekapitulace '!$D$51</f>
        <v>0</v>
      </c>
      <c r="J71" s="174">
        <f t="shared" si="3"/>
        <v>0</v>
      </c>
    </row>
    <row r="72" spans="1:10" x14ac:dyDescent="0.2">
      <c r="A72" s="177"/>
      <c r="B72" s="195"/>
      <c r="C72" s="179" t="s">
        <v>10</v>
      </c>
      <c r="D72" s="179"/>
      <c r="E72" s="180"/>
      <c r="F72" s="179"/>
      <c r="G72" s="179"/>
      <c r="H72" s="181"/>
      <c r="I72" s="182"/>
      <c r="J72" s="183">
        <f>SUM(J69:J71)</f>
        <v>0</v>
      </c>
    </row>
    <row r="73" spans="1:10" ht="13.9" customHeight="1" x14ac:dyDescent="0.2">
      <c r="A73" s="177"/>
      <c r="B73" s="185" t="s">
        <v>430</v>
      </c>
      <c r="C73" s="186" t="s">
        <v>431</v>
      </c>
      <c r="D73" s="170">
        <v>2</v>
      </c>
      <c r="E73" s="172">
        <v>45152</v>
      </c>
      <c r="F73" s="170" t="s">
        <v>11</v>
      </c>
      <c r="G73" s="170" t="s">
        <v>6</v>
      </c>
      <c r="H73" s="176">
        <v>1</v>
      </c>
      <c r="I73" s="45">
        <f>'Sklady Rekapitulace '!$D$49</f>
        <v>0</v>
      </c>
      <c r="J73" s="174">
        <f t="shared" si="3"/>
        <v>0</v>
      </c>
    </row>
    <row r="74" spans="1:10" x14ac:dyDescent="0.2">
      <c r="A74" s="177"/>
      <c r="B74" s="171"/>
      <c r="C74" s="170"/>
      <c r="D74" s="170"/>
      <c r="E74" s="172"/>
      <c r="F74" s="170" t="s">
        <v>14</v>
      </c>
      <c r="G74" s="170" t="s">
        <v>1</v>
      </c>
      <c r="H74" s="176">
        <v>5</v>
      </c>
      <c r="I74" s="45">
        <f>'Sklady Rekapitulace '!$D$50</f>
        <v>0</v>
      </c>
      <c r="J74" s="174">
        <f t="shared" si="3"/>
        <v>0</v>
      </c>
    </row>
    <row r="75" spans="1:10" x14ac:dyDescent="0.2">
      <c r="A75" s="177"/>
      <c r="B75" s="171"/>
      <c r="C75" s="170"/>
      <c r="D75" s="170"/>
      <c r="E75" s="172"/>
      <c r="F75" s="170" t="s">
        <v>12</v>
      </c>
      <c r="G75" s="170" t="s">
        <v>6</v>
      </c>
      <c r="H75" s="176">
        <v>1</v>
      </c>
      <c r="I75" s="45">
        <f>'Sklady Rekapitulace '!$D$51</f>
        <v>0</v>
      </c>
      <c r="J75" s="174">
        <f t="shared" si="3"/>
        <v>0</v>
      </c>
    </row>
    <row r="76" spans="1:10" x14ac:dyDescent="0.2">
      <c r="A76" s="177"/>
      <c r="B76" s="195"/>
      <c r="C76" s="179" t="s">
        <v>10</v>
      </c>
      <c r="D76" s="179"/>
      <c r="E76" s="180"/>
      <c r="F76" s="179"/>
      <c r="G76" s="179"/>
      <c r="H76" s="181"/>
      <c r="I76" s="182"/>
      <c r="J76" s="183">
        <f>SUM(J73:J75)</f>
        <v>0</v>
      </c>
    </row>
    <row r="77" spans="1:10" ht="13.9" customHeight="1" x14ac:dyDescent="0.2">
      <c r="A77" s="177"/>
      <c r="B77" s="185" t="s">
        <v>432</v>
      </c>
      <c r="C77" s="186" t="s">
        <v>42</v>
      </c>
      <c r="D77" s="170">
        <v>2</v>
      </c>
      <c r="E77" s="172">
        <v>44707</v>
      </c>
      <c r="F77" s="170" t="s">
        <v>11</v>
      </c>
      <c r="G77" s="170" t="s">
        <v>6</v>
      </c>
      <c r="H77" s="176">
        <v>1</v>
      </c>
      <c r="I77" s="45">
        <f>'Sklady Rekapitulace '!$D$49</f>
        <v>0</v>
      </c>
      <c r="J77" s="174">
        <f t="shared" si="3"/>
        <v>0</v>
      </c>
    </row>
    <row r="78" spans="1:10" x14ac:dyDescent="0.2">
      <c r="A78" s="177"/>
      <c r="B78" s="171"/>
      <c r="C78" s="170"/>
      <c r="D78" s="170"/>
      <c r="E78" s="172"/>
      <c r="F78" s="170" t="s">
        <v>14</v>
      </c>
      <c r="G78" s="170" t="s">
        <v>1</v>
      </c>
      <c r="H78" s="176">
        <v>14</v>
      </c>
      <c r="I78" s="45">
        <f>'Sklady Rekapitulace '!$D$50</f>
        <v>0</v>
      </c>
      <c r="J78" s="174">
        <f t="shared" si="3"/>
        <v>0</v>
      </c>
    </row>
    <row r="79" spans="1:10" x14ac:dyDescent="0.2">
      <c r="A79" s="177"/>
      <c r="B79" s="171"/>
      <c r="C79" s="170"/>
      <c r="D79" s="170"/>
      <c r="E79" s="172"/>
      <c r="F79" s="170" t="s">
        <v>12</v>
      </c>
      <c r="G79" s="170" t="s">
        <v>6</v>
      </c>
      <c r="H79" s="176">
        <v>1</v>
      </c>
      <c r="I79" s="45">
        <f>'Sklady Rekapitulace '!$D$51</f>
        <v>0</v>
      </c>
      <c r="J79" s="174">
        <f t="shared" si="3"/>
        <v>0</v>
      </c>
    </row>
    <row r="80" spans="1:10" x14ac:dyDescent="0.2">
      <c r="A80" s="177"/>
      <c r="B80" s="195"/>
      <c r="C80" s="179" t="s">
        <v>10</v>
      </c>
      <c r="D80" s="179"/>
      <c r="E80" s="180"/>
      <c r="F80" s="179"/>
      <c r="G80" s="179"/>
      <c r="H80" s="181"/>
      <c r="I80" s="182"/>
      <c r="J80" s="183">
        <f>SUM(J77:J79)</f>
        <v>0</v>
      </c>
    </row>
    <row r="81" spans="1:10" ht="13.9" customHeight="1" x14ac:dyDescent="0.2">
      <c r="A81" s="177"/>
      <c r="B81" s="185" t="s">
        <v>196</v>
      </c>
      <c r="C81" s="186" t="s">
        <v>433</v>
      </c>
      <c r="D81" s="170">
        <v>2</v>
      </c>
      <c r="E81" s="172">
        <v>44582</v>
      </c>
      <c r="F81" s="170" t="s">
        <v>11</v>
      </c>
      <c r="G81" s="170" t="s">
        <v>6</v>
      </c>
      <c r="H81" s="176">
        <v>1</v>
      </c>
      <c r="I81" s="45">
        <f>'Sklady Rekapitulace '!$D$49</f>
        <v>0</v>
      </c>
      <c r="J81" s="174">
        <f t="shared" ref="J81:J91" si="4">H81*I81</f>
        <v>0</v>
      </c>
    </row>
    <row r="82" spans="1:10" x14ac:dyDescent="0.2">
      <c r="A82" s="177"/>
      <c r="B82" s="171"/>
      <c r="C82" s="170"/>
      <c r="D82" s="170"/>
      <c r="E82" s="172"/>
      <c r="F82" s="170" t="s">
        <v>14</v>
      </c>
      <c r="G82" s="170" t="s">
        <v>1</v>
      </c>
      <c r="H82" s="176">
        <v>3</v>
      </c>
      <c r="I82" s="45">
        <f>'Sklady Rekapitulace '!$D$50</f>
        <v>0</v>
      </c>
      <c r="J82" s="174">
        <f t="shared" si="4"/>
        <v>0</v>
      </c>
    </row>
    <row r="83" spans="1:10" x14ac:dyDescent="0.2">
      <c r="A83" s="177"/>
      <c r="B83" s="171"/>
      <c r="C83" s="170"/>
      <c r="D83" s="170"/>
      <c r="E83" s="172"/>
      <c r="F83" s="170" t="s">
        <v>12</v>
      </c>
      <c r="G83" s="170" t="s">
        <v>6</v>
      </c>
      <c r="H83" s="176">
        <v>1</v>
      </c>
      <c r="I83" s="45">
        <f>'Sklady Rekapitulace '!$D$51</f>
        <v>0</v>
      </c>
      <c r="J83" s="174">
        <f t="shared" si="4"/>
        <v>0</v>
      </c>
    </row>
    <row r="84" spans="1:10" x14ac:dyDescent="0.2">
      <c r="A84" s="177"/>
      <c r="B84" s="195"/>
      <c r="C84" s="179" t="s">
        <v>10</v>
      </c>
      <c r="D84" s="179"/>
      <c r="E84" s="180"/>
      <c r="F84" s="179"/>
      <c r="G84" s="179"/>
      <c r="H84" s="181"/>
      <c r="I84" s="182"/>
      <c r="J84" s="183">
        <f>SUM(J81:J83)</f>
        <v>0</v>
      </c>
    </row>
    <row r="85" spans="1:10" ht="13.9" customHeight="1" x14ac:dyDescent="0.2">
      <c r="A85" s="177"/>
      <c r="B85" s="185" t="s">
        <v>199</v>
      </c>
      <c r="C85" s="186" t="s">
        <v>35</v>
      </c>
      <c r="D85" s="170">
        <v>2</v>
      </c>
      <c r="E85" s="172">
        <v>45152</v>
      </c>
      <c r="F85" s="170" t="s">
        <v>11</v>
      </c>
      <c r="G85" s="170" t="s">
        <v>6</v>
      </c>
      <c r="H85" s="176">
        <v>1</v>
      </c>
      <c r="I85" s="45">
        <f>'Sklady Rekapitulace '!$D$49</f>
        <v>0</v>
      </c>
      <c r="J85" s="174">
        <f t="shared" si="4"/>
        <v>0</v>
      </c>
    </row>
    <row r="86" spans="1:10" x14ac:dyDescent="0.2">
      <c r="A86" s="177"/>
      <c r="B86" s="171"/>
      <c r="C86" s="170"/>
      <c r="D86" s="170"/>
      <c r="E86" s="172"/>
      <c r="F86" s="170" t="s">
        <v>14</v>
      </c>
      <c r="G86" s="170" t="s">
        <v>1</v>
      </c>
      <c r="H86" s="176">
        <v>12</v>
      </c>
      <c r="I86" s="45">
        <f>'Sklady Rekapitulace '!$D$50</f>
        <v>0</v>
      </c>
      <c r="J86" s="174">
        <f t="shared" si="4"/>
        <v>0</v>
      </c>
    </row>
    <row r="87" spans="1:10" x14ac:dyDescent="0.2">
      <c r="A87" s="177"/>
      <c r="B87" s="171"/>
      <c r="C87" s="170"/>
      <c r="D87" s="170"/>
      <c r="E87" s="172"/>
      <c r="F87" s="170" t="s">
        <v>12</v>
      </c>
      <c r="G87" s="170" t="s">
        <v>6</v>
      </c>
      <c r="H87" s="176">
        <v>1</v>
      </c>
      <c r="I87" s="45">
        <f>'Sklady Rekapitulace '!$D$51</f>
        <v>0</v>
      </c>
      <c r="J87" s="174">
        <f t="shared" si="4"/>
        <v>0</v>
      </c>
    </row>
    <row r="88" spans="1:10" x14ac:dyDescent="0.2">
      <c r="A88" s="177"/>
      <c r="B88" s="195"/>
      <c r="C88" s="179" t="s">
        <v>10</v>
      </c>
      <c r="D88" s="179"/>
      <c r="E88" s="180"/>
      <c r="F88" s="179"/>
      <c r="G88" s="179"/>
      <c r="H88" s="181"/>
      <c r="I88" s="182"/>
      <c r="J88" s="183">
        <f>SUM(J85:J87)</f>
        <v>0</v>
      </c>
    </row>
    <row r="89" spans="1:10" ht="13.9" customHeight="1" x14ac:dyDescent="0.2">
      <c r="A89" s="177"/>
      <c r="B89" s="185" t="s">
        <v>424</v>
      </c>
      <c r="C89" s="186" t="s">
        <v>425</v>
      </c>
      <c r="D89" s="170">
        <v>2</v>
      </c>
      <c r="E89" s="172">
        <v>45117</v>
      </c>
      <c r="F89" s="170" t="s">
        <v>11</v>
      </c>
      <c r="G89" s="170" t="s">
        <v>6</v>
      </c>
      <c r="H89" s="176">
        <v>1</v>
      </c>
      <c r="I89" s="45">
        <f>'Sklady Rekapitulace '!$D$49</f>
        <v>0</v>
      </c>
      <c r="J89" s="174">
        <f t="shared" si="4"/>
        <v>0</v>
      </c>
    </row>
    <row r="90" spans="1:10" x14ac:dyDescent="0.2">
      <c r="A90" s="177"/>
      <c r="B90" s="171"/>
      <c r="C90" s="170"/>
      <c r="D90" s="170"/>
      <c r="E90" s="172"/>
      <c r="F90" s="170" t="s">
        <v>14</v>
      </c>
      <c r="G90" s="170" t="s">
        <v>1</v>
      </c>
      <c r="H90" s="176">
        <v>23</v>
      </c>
      <c r="I90" s="45">
        <f>'Sklady Rekapitulace '!$D$50</f>
        <v>0</v>
      </c>
      <c r="J90" s="174">
        <f t="shared" si="4"/>
        <v>0</v>
      </c>
    </row>
    <row r="91" spans="1:10" x14ac:dyDescent="0.2">
      <c r="A91" s="177"/>
      <c r="B91" s="171"/>
      <c r="C91" s="170"/>
      <c r="D91" s="170"/>
      <c r="E91" s="172"/>
      <c r="F91" s="170" t="s">
        <v>12</v>
      </c>
      <c r="G91" s="170" t="s">
        <v>6</v>
      </c>
      <c r="H91" s="176">
        <v>1</v>
      </c>
      <c r="I91" s="45">
        <f>'Sklady Rekapitulace '!$D$51</f>
        <v>0</v>
      </c>
      <c r="J91" s="174">
        <f t="shared" si="4"/>
        <v>0</v>
      </c>
    </row>
    <row r="92" spans="1:10" x14ac:dyDescent="0.2">
      <c r="A92" s="177"/>
      <c r="B92" s="195"/>
      <c r="C92" s="179" t="s">
        <v>10</v>
      </c>
      <c r="D92" s="179"/>
      <c r="E92" s="180"/>
      <c r="F92" s="179"/>
      <c r="G92" s="179"/>
      <c r="H92" s="181"/>
      <c r="I92" s="199"/>
      <c r="J92" s="183">
        <f>SUM(J89:J91)</f>
        <v>0</v>
      </c>
    </row>
    <row r="93" spans="1:10" x14ac:dyDescent="0.2">
      <c r="J93" s="200"/>
    </row>
    <row r="94" spans="1:10" x14ac:dyDescent="0.2">
      <c r="J94" s="200"/>
    </row>
    <row r="95" spans="1:10" x14ac:dyDescent="0.2">
      <c r="J95" s="201"/>
    </row>
    <row r="96" spans="1:10" x14ac:dyDescent="0.2">
      <c r="J96" s="200"/>
    </row>
    <row r="97" spans="10:10" x14ac:dyDescent="0.2">
      <c r="J97" s="200"/>
    </row>
    <row r="98" spans="10:10" x14ac:dyDescent="0.2">
      <c r="J98" s="200"/>
    </row>
    <row r="99" spans="10:10" x14ac:dyDescent="0.2">
      <c r="J99" s="200"/>
    </row>
    <row r="100" spans="10:10" x14ac:dyDescent="0.2">
      <c r="J100" s="200"/>
    </row>
    <row r="101" spans="10:10" x14ac:dyDescent="0.2">
      <c r="J101" s="200"/>
    </row>
    <row r="102" spans="10:10" x14ac:dyDescent="0.2">
      <c r="J102" s="200"/>
    </row>
    <row r="103" spans="10:10" x14ac:dyDescent="0.2">
      <c r="J103" s="200"/>
    </row>
    <row r="104" spans="10:10" x14ac:dyDescent="0.2">
      <c r="J104" s="200"/>
    </row>
    <row r="105" spans="10:10" x14ac:dyDescent="0.2">
      <c r="J105" s="200"/>
    </row>
    <row r="106" spans="10:10" x14ac:dyDescent="0.2">
      <c r="J106" s="200"/>
    </row>
    <row r="107" spans="10:10" x14ac:dyDescent="0.2">
      <c r="J107" s="201"/>
    </row>
    <row r="108" spans="10:10" x14ac:dyDescent="0.2">
      <c r="J108" s="200"/>
    </row>
    <row r="109" spans="10:10" x14ac:dyDescent="0.2">
      <c r="J109" s="200"/>
    </row>
    <row r="110" spans="10:10" x14ac:dyDescent="0.2">
      <c r="J110" s="200"/>
    </row>
    <row r="111" spans="10:10" x14ac:dyDescent="0.2">
      <c r="J111" s="200"/>
    </row>
    <row r="112" spans="10:10" x14ac:dyDescent="0.2">
      <c r="J112" s="200"/>
    </row>
    <row r="113" spans="10:10" x14ac:dyDescent="0.2">
      <c r="J113" s="200"/>
    </row>
    <row r="114" spans="10:10" x14ac:dyDescent="0.2">
      <c r="J114" s="200"/>
    </row>
    <row r="115" spans="10:10" x14ac:dyDescent="0.2">
      <c r="J115" s="200"/>
    </row>
    <row r="116" spans="10:10" x14ac:dyDescent="0.2">
      <c r="J116" s="200"/>
    </row>
    <row r="117" spans="10:10" x14ac:dyDescent="0.2">
      <c r="J117" s="200"/>
    </row>
    <row r="118" spans="10:10" x14ac:dyDescent="0.2">
      <c r="J118" s="200"/>
    </row>
    <row r="119" spans="10:10" x14ac:dyDescent="0.2">
      <c r="J119" s="201"/>
    </row>
    <row r="120" spans="10:10" x14ac:dyDescent="0.2">
      <c r="J120" s="200"/>
    </row>
    <row r="121" spans="10:10" x14ac:dyDescent="0.2">
      <c r="J121" s="200"/>
    </row>
    <row r="122" spans="10:10" x14ac:dyDescent="0.2">
      <c r="J122" s="200"/>
    </row>
    <row r="123" spans="10:10" x14ac:dyDescent="0.2">
      <c r="J123" s="200"/>
    </row>
    <row r="124" spans="10:10" x14ac:dyDescent="0.2">
      <c r="J124" s="200"/>
    </row>
    <row r="125" spans="10:10" x14ac:dyDescent="0.2">
      <c r="J125" s="200"/>
    </row>
    <row r="126" spans="10:10" x14ac:dyDescent="0.2">
      <c r="J126" s="200"/>
    </row>
    <row r="127" spans="10:10" x14ac:dyDescent="0.2">
      <c r="J127" s="200"/>
    </row>
    <row r="128" spans="10:10" x14ac:dyDescent="0.2">
      <c r="J128" s="200"/>
    </row>
    <row r="129" spans="10:10" x14ac:dyDescent="0.2">
      <c r="J129" s="200"/>
    </row>
    <row r="130" spans="10:10" x14ac:dyDescent="0.2">
      <c r="J130" s="200"/>
    </row>
    <row r="131" spans="10:10" x14ac:dyDescent="0.2">
      <c r="J131" s="201"/>
    </row>
    <row r="132" spans="10:10" x14ac:dyDescent="0.2">
      <c r="J132" s="200"/>
    </row>
    <row r="133" spans="10:10" x14ac:dyDescent="0.2">
      <c r="J133" s="200"/>
    </row>
    <row r="134" spans="10:10" x14ac:dyDescent="0.2">
      <c r="J134" s="200"/>
    </row>
    <row r="135" spans="10:10" x14ac:dyDescent="0.2">
      <c r="J135" s="200"/>
    </row>
    <row r="136" spans="10:10" x14ac:dyDescent="0.2">
      <c r="J136" s="200"/>
    </row>
    <row r="137" spans="10:10" x14ac:dyDescent="0.2">
      <c r="J137" s="200"/>
    </row>
    <row r="138" spans="10:10" x14ac:dyDescent="0.2">
      <c r="J138" s="200"/>
    </row>
    <row r="139" spans="10:10" x14ac:dyDescent="0.2">
      <c r="J139" s="200"/>
    </row>
    <row r="140" spans="10:10" x14ac:dyDescent="0.2">
      <c r="J140" s="200"/>
    </row>
    <row r="141" spans="10:10" x14ac:dyDescent="0.2">
      <c r="J141" s="200"/>
    </row>
    <row r="142" spans="10:10" x14ac:dyDescent="0.2">
      <c r="J142" s="200"/>
    </row>
    <row r="143" spans="10:10" x14ac:dyDescent="0.2">
      <c r="J143" s="201"/>
    </row>
    <row r="144" spans="10:10" x14ac:dyDescent="0.2">
      <c r="J144" s="200"/>
    </row>
    <row r="145" spans="10:10" x14ac:dyDescent="0.2">
      <c r="J145" s="200"/>
    </row>
    <row r="146" spans="10:10" x14ac:dyDescent="0.2">
      <c r="J146" s="200"/>
    </row>
    <row r="147" spans="10:10" x14ac:dyDescent="0.2">
      <c r="J147" s="200"/>
    </row>
    <row r="148" spans="10:10" x14ac:dyDescent="0.2">
      <c r="J148" s="200"/>
    </row>
    <row r="149" spans="10:10" x14ac:dyDescent="0.2">
      <c r="J149" s="200"/>
    </row>
    <row r="150" spans="10:10" x14ac:dyDescent="0.2">
      <c r="J150" s="200"/>
    </row>
    <row r="151" spans="10:10" x14ac:dyDescent="0.2">
      <c r="J151" s="200"/>
    </row>
    <row r="152" spans="10:10" x14ac:dyDescent="0.2">
      <c r="J152" s="200"/>
    </row>
    <row r="153" spans="10:10" x14ac:dyDescent="0.2">
      <c r="J153" s="200"/>
    </row>
    <row r="154" spans="10:10" x14ac:dyDescent="0.2">
      <c r="J154" s="200"/>
    </row>
    <row r="155" spans="10:10" x14ac:dyDescent="0.2">
      <c r="J155" s="201"/>
    </row>
    <row r="156" spans="10:10" x14ac:dyDescent="0.2">
      <c r="J156" s="200"/>
    </row>
    <row r="157" spans="10:10" x14ac:dyDescent="0.2">
      <c r="J157" s="200"/>
    </row>
    <row r="158" spans="10:10" x14ac:dyDescent="0.2">
      <c r="J158" s="200"/>
    </row>
    <row r="159" spans="10:10" x14ac:dyDescent="0.2">
      <c r="J159" s="200"/>
    </row>
    <row r="160" spans="10:10" x14ac:dyDescent="0.2">
      <c r="J160" s="200"/>
    </row>
    <row r="161" spans="10:10" x14ac:dyDescent="0.2">
      <c r="J161" s="200"/>
    </row>
    <row r="162" spans="10:10" x14ac:dyDescent="0.2">
      <c r="J162" s="200"/>
    </row>
    <row r="163" spans="10:10" x14ac:dyDescent="0.2">
      <c r="J163" s="200"/>
    </row>
    <row r="164" spans="10:10" x14ac:dyDescent="0.2">
      <c r="J164" s="200"/>
    </row>
    <row r="165" spans="10:10" x14ac:dyDescent="0.2">
      <c r="J165" s="200"/>
    </row>
    <row r="166" spans="10:10" x14ac:dyDescent="0.2">
      <c r="J166" s="200"/>
    </row>
    <row r="167" spans="10:10" x14ac:dyDescent="0.2">
      <c r="J167" s="201"/>
    </row>
    <row r="168" spans="10:10" x14ac:dyDescent="0.2">
      <c r="J168" s="200"/>
    </row>
    <row r="169" spans="10:10" x14ac:dyDescent="0.2">
      <c r="J169" s="200"/>
    </row>
    <row r="170" spans="10:10" x14ac:dyDescent="0.2">
      <c r="J170" s="200"/>
    </row>
    <row r="171" spans="10:10" x14ac:dyDescent="0.2">
      <c r="J171" s="200"/>
    </row>
    <row r="172" spans="10:10" x14ac:dyDescent="0.2">
      <c r="J172" s="200"/>
    </row>
    <row r="173" spans="10:10" x14ac:dyDescent="0.2">
      <c r="J173" s="200"/>
    </row>
    <row r="174" spans="10:10" x14ac:dyDescent="0.2">
      <c r="J174" s="200"/>
    </row>
    <row r="175" spans="10:10" x14ac:dyDescent="0.2">
      <c r="J175" s="200"/>
    </row>
    <row r="176" spans="10:10" x14ac:dyDescent="0.2">
      <c r="J176" s="200"/>
    </row>
    <row r="177" spans="10:10" x14ac:dyDescent="0.2">
      <c r="J177" s="200"/>
    </row>
    <row r="178" spans="10:10" x14ac:dyDescent="0.2">
      <c r="J178" s="200"/>
    </row>
    <row r="179" spans="10:10" x14ac:dyDescent="0.2">
      <c r="J179" s="201"/>
    </row>
    <row r="180" spans="10:10" x14ac:dyDescent="0.2">
      <c r="J180" s="200"/>
    </row>
    <row r="181" spans="10:10" x14ac:dyDescent="0.2">
      <c r="J181" s="200"/>
    </row>
    <row r="182" spans="10:10" x14ac:dyDescent="0.2">
      <c r="J182" s="200"/>
    </row>
    <row r="183" spans="10:10" x14ac:dyDescent="0.2">
      <c r="J183" s="200"/>
    </row>
    <row r="184" spans="10:10" x14ac:dyDescent="0.2">
      <c r="J184" s="200"/>
    </row>
    <row r="185" spans="10:10" x14ac:dyDescent="0.2">
      <c r="J185" s="200"/>
    </row>
    <row r="186" spans="10:10" x14ac:dyDescent="0.2">
      <c r="J186" s="200"/>
    </row>
    <row r="187" spans="10:10" x14ac:dyDescent="0.2">
      <c r="J187" s="200"/>
    </row>
    <row r="188" spans="10:10" x14ac:dyDescent="0.2">
      <c r="J188" s="200"/>
    </row>
    <row r="189" spans="10:10" x14ac:dyDescent="0.2">
      <c r="J189" s="200"/>
    </row>
    <row r="190" spans="10:10" x14ac:dyDescent="0.2">
      <c r="J190" s="200"/>
    </row>
    <row r="191" spans="10:10" x14ac:dyDescent="0.2">
      <c r="J191" s="201"/>
    </row>
    <row r="192" spans="10:10" x14ac:dyDescent="0.2">
      <c r="J192" s="200"/>
    </row>
    <row r="193" spans="10:10" x14ac:dyDescent="0.2">
      <c r="J193" s="200"/>
    </row>
    <row r="194" spans="10:10" x14ac:dyDescent="0.2">
      <c r="J194" s="200"/>
    </row>
    <row r="195" spans="10:10" x14ac:dyDescent="0.2">
      <c r="J195" s="200"/>
    </row>
    <row r="196" spans="10:10" x14ac:dyDescent="0.2">
      <c r="J196" s="200"/>
    </row>
    <row r="197" spans="10:10" x14ac:dyDescent="0.2">
      <c r="J197" s="200"/>
    </row>
    <row r="198" spans="10:10" x14ac:dyDescent="0.2">
      <c r="J198" s="200"/>
    </row>
    <row r="199" spans="10:10" x14ac:dyDescent="0.2">
      <c r="J199" s="200"/>
    </row>
    <row r="200" spans="10:10" x14ac:dyDescent="0.2">
      <c r="J200" s="200"/>
    </row>
    <row r="201" spans="10:10" x14ac:dyDescent="0.2">
      <c r="J201" s="200"/>
    </row>
    <row r="202" spans="10:10" x14ac:dyDescent="0.2">
      <c r="J202" s="200"/>
    </row>
    <row r="203" spans="10:10" x14ac:dyDescent="0.2">
      <c r="J203" s="201"/>
    </row>
  </sheetData>
  <sheetProtection algorithmName="SHA-512" hashValue="zOudcpVfefYssQAG8IKRThdTAXDnp8N95yT6fMtNGEUS8g20/9WazHKIzOjQ+/jF0GPifKuBEYxM+ubIifk5LA==" saltValue="iPleU7fUztRQH3+zMZ8ADA==" spinCount="100000" sheet="1" objects="1" scenarios="1" selectLockedCells="1" selectUnlockedCells="1"/>
  <autoFilter ref="A4:J92" xr:uid="{00000000-0001-0000-0600-000000000000}"/>
  <pageMargins left="0.7" right="0.7" top="0.75" bottom="0.75" header="0.3" footer="0.3"/>
  <pageSetup paperSize="9" scale="8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758F0-5979-4586-9CF3-B5E6CC7117A2}">
  <sheetPr>
    <tabColor rgb="FFFFFF00"/>
    <pageSetUpPr fitToPage="1"/>
  </sheetPr>
  <dimension ref="B1:P16"/>
  <sheetViews>
    <sheetView workbookViewId="0"/>
  </sheetViews>
  <sheetFormatPr defaultRowHeight="15" x14ac:dyDescent="0.25"/>
  <cols>
    <col min="1" max="1" width="2.42578125" customWidth="1"/>
    <col min="2" max="2" width="10.7109375" style="17" customWidth="1"/>
    <col min="3" max="3" width="40.7109375" style="17" customWidth="1"/>
    <col min="4" max="4" width="6.7109375" style="17" customWidth="1"/>
    <col min="5" max="5" width="10.7109375" style="17" customWidth="1"/>
    <col min="6" max="6" width="10.7109375" style="38" customWidth="1"/>
    <col min="7" max="7" width="8.7109375" style="17" customWidth="1"/>
    <col min="8" max="8" width="10.7109375" style="17" customWidth="1"/>
    <col min="9" max="9" width="5.7109375" style="17" customWidth="1"/>
    <col min="10" max="10" width="10.7109375" style="17" customWidth="1"/>
    <col min="11" max="11" width="40.7109375" style="17" customWidth="1"/>
    <col min="12" max="12" width="6.7109375" style="17" customWidth="1"/>
    <col min="13" max="13" width="10.7109375" style="17" customWidth="1"/>
    <col min="14" max="14" width="10.7109375" style="38" customWidth="1"/>
    <col min="15" max="15" width="8.7109375" style="17" customWidth="1"/>
    <col min="16" max="16" width="10.7109375" style="17" customWidth="1"/>
  </cols>
  <sheetData>
    <row r="1" spans="2:16" x14ac:dyDescent="0.25">
      <c r="B1" s="76" t="s">
        <v>293</v>
      </c>
    </row>
    <row r="3" spans="2:16" x14ac:dyDescent="0.25">
      <c r="B3" s="128" t="s">
        <v>289</v>
      </c>
      <c r="J3" s="128" t="s">
        <v>19</v>
      </c>
    </row>
    <row r="4" spans="2:16" ht="56.1" customHeight="1" x14ac:dyDescent="0.25">
      <c r="B4" s="129" t="s">
        <v>8</v>
      </c>
      <c r="C4" s="24" t="s">
        <v>0</v>
      </c>
      <c r="D4" s="24" t="s">
        <v>277</v>
      </c>
      <c r="E4" s="130" t="s">
        <v>202</v>
      </c>
      <c r="F4" s="131" t="s">
        <v>278</v>
      </c>
      <c r="G4" s="24" t="s">
        <v>279</v>
      </c>
      <c r="H4" s="24" t="s">
        <v>280</v>
      </c>
      <c r="J4" s="129" t="s">
        <v>8</v>
      </c>
      <c r="K4" s="24" t="s">
        <v>0</v>
      </c>
      <c r="L4" s="24" t="s">
        <v>277</v>
      </c>
      <c r="M4" s="130" t="s">
        <v>202</v>
      </c>
      <c r="N4" s="131" t="s">
        <v>278</v>
      </c>
      <c r="O4" s="24" t="s">
        <v>279</v>
      </c>
      <c r="P4" s="24" t="s">
        <v>280</v>
      </c>
    </row>
    <row r="5" spans="2:16" x14ac:dyDescent="0.25">
      <c r="B5" s="132" t="str">
        <f>'LIT Inst'!B5</f>
        <v>111_00</v>
      </c>
      <c r="C5" s="132" t="str">
        <f>'LIT Inst'!C5</f>
        <v>garaže u 071</v>
      </c>
      <c r="D5" s="132">
        <f>'LIT Inst'!D5</f>
        <v>5</v>
      </c>
      <c r="E5" s="30">
        <f>'LIT Inst'!E5</f>
        <v>44459</v>
      </c>
      <c r="F5" s="37">
        <f>'LIT Inst'!J10</f>
        <v>0</v>
      </c>
      <c r="G5" s="2">
        <f>IF(D5&lt;5,TRUNC(4/D5),1)</f>
        <v>1</v>
      </c>
      <c r="H5" s="37">
        <f>F5*G5</f>
        <v>0</v>
      </c>
      <c r="J5" s="132" t="str">
        <f>'LIT Inst Ex'!B5</f>
        <v>221_00</v>
      </c>
      <c r="K5" s="132" t="str">
        <f>'LIT Inst Ex'!C5</f>
        <v>čer.st.4x250kW</v>
      </c>
      <c r="L5" s="132">
        <f>'LIT Inst Ex'!D5</f>
        <v>2</v>
      </c>
      <c r="M5" s="30">
        <f>'LIT Inst Ex'!E5</f>
        <v>44791</v>
      </c>
      <c r="N5" s="37">
        <f>'LIT Inst Ex'!J10</f>
        <v>0</v>
      </c>
      <c r="O5" s="2">
        <f>IF(L5&lt;5,TRUNC(4/L5),1)</f>
        <v>2</v>
      </c>
      <c r="P5" s="37">
        <f>N5*O5</f>
        <v>0</v>
      </c>
    </row>
    <row r="6" spans="2:16" x14ac:dyDescent="0.25">
      <c r="B6" s="132" t="str">
        <f>'LIT Inst'!B11</f>
        <v>071_00</v>
      </c>
      <c r="C6" s="132" t="str">
        <f>'LIT Inst'!C11</f>
        <v>AB,rozv6kV,NN</v>
      </c>
      <c r="D6" s="132">
        <f>'LIT Inst'!D11</f>
        <v>5</v>
      </c>
      <c r="E6" s="30">
        <f>'LIT Inst'!E11</f>
        <v>45145</v>
      </c>
      <c r="F6" s="37">
        <f>'LIT Inst'!J16</f>
        <v>0</v>
      </c>
      <c r="G6" s="2">
        <f t="shared" ref="G6:G9" si="0">IF(D6&lt;5,TRUNC(4/D6),1)</f>
        <v>1</v>
      </c>
      <c r="H6" s="37">
        <f>F6*G6</f>
        <v>0</v>
      </c>
      <c r="J6" s="132" t="str">
        <f>'LIT Inst Ex'!B11</f>
        <v>580_00</v>
      </c>
      <c r="K6" s="132" t="str">
        <f>'LIT Inst Ex'!C11</f>
        <v>koncák Třemošná</v>
      </c>
      <c r="L6" s="132">
        <f>'LIT Inst Ex'!D11</f>
        <v>2</v>
      </c>
      <c r="M6" s="30">
        <f>'LIT Inst Ex'!E11</f>
        <v>45145</v>
      </c>
      <c r="N6" s="37">
        <f>'LIT Inst Ex'!J16</f>
        <v>0</v>
      </c>
      <c r="O6" s="2">
        <f t="shared" ref="O6:O7" si="1">IF(L6&lt;5,TRUNC(4/L6),1)</f>
        <v>2</v>
      </c>
      <c r="P6" s="37">
        <f>N6*O6</f>
        <v>0</v>
      </c>
    </row>
    <row r="7" spans="2:16" x14ac:dyDescent="0.25">
      <c r="B7" s="132" t="str">
        <f>'LIT Inst'!B17</f>
        <v>071_00</v>
      </c>
      <c r="C7" s="132" t="str">
        <f>'LIT Inst'!C17</f>
        <v>AB kotelna</v>
      </c>
      <c r="D7" s="132">
        <f>'LIT Inst'!D17</f>
        <v>5</v>
      </c>
      <c r="E7" s="30">
        <f>'LIT Inst'!E17</f>
        <v>45145</v>
      </c>
      <c r="F7" s="37">
        <f>'LIT Inst'!J22</f>
        <v>0</v>
      </c>
      <c r="G7" s="2">
        <f t="shared" si="0"/>
        <v>1</v>
      </c>
      <c r="H7" s="37">
        <f>F7*G7</f>
        <v>0</v>
      </c>
      <c r="J7" s="132" t="str">
        <f>'LIT Inst Ex'!B17</f>
        <v>580_10</v>
      </c>
      <c r="K7" s="132" t="str">
        <f>'LIT Inst Ex'!C17</f>
        <v>koncák Hněvic</v>
      </c>
      <c r="L7" s="132">
        <f>'LIT Inst Ex'!D17</f>
        <v>2</v>
      </c>
      <c r="M7" s="30">
        <f>'LIT Inst Ex'!E17</f>
        <v>45145</v>
      </c>
      <c r="N7" s="37">
        <f>'LIT Inst Ex'!J22</f>
        <v>0</v>
      </c>
      <c r="O7" s="2">
        <f t="shared" si="1"/>
        <v>2</v>
      </c>
      <c r="P7" s="37">
        <f>N7*O7</f>
        <v>0</v>
      </c>
    </row>
    <row r="8" spans="2:16" x14ac:dyDescent="0.25">
      <c r="B8" s="132" t="str">
        <f>'LIT Inst'!B23</f>
        <v>071_00</v>
      </c>
      <c r="C8" s="132" t="str">
        <f>'LIT Inst'!C23</f>
        <v>AB serverovna</v>
      </c>
      <c r="D8" s="132">
        <f>'LIT Inst'!D23</f>
        <v>5</v>
      </c>
      <c r="E8" s="30">
        <f>'LIT Inst'!E23</f>
        <v>45145</v>
      </c>
      <c r="F8" s="37">
        <f>'LIT Inst'!J28</f>
        <v>0</v>
      </c>
      <c r="G8" s="2">
        <f t="shared" si="0"/>
        <v>1</v>
      </c>
      <c r="H8" s="37">
        <f t="shared" ref="H8:H9" si="2">F8*G8</f>
        <v>0</v>
      </c>
      <c r="J8" s="132"/>
      <c r="K8" s="132"/>
      <c r="L8" s="132"/>
      <c r="M8" s="30"/>
      <c r="N8" s="37"/>
      <c r="O8" s="2"/>
      <c r="P8" s="37"/>
    </row>
    <row r="9" spans="2:16" x14ac:dyDescent="0.25">
      <c r="B9" s="132" t="str">
        <f>'LIT Inst'!B29</f>
        <v>332-00</v>
      </c>
      <c r="C9" s="132" t="str">
        <f>'LIT Inst'!C29</f>
        <v>Veř.osvětlení 1x4roky</v>
      </c>
      <c r="D9" s="132">
        <f>'LIT Inst'!D29</f>
        <v>4</v>
      </c>
      <c r="E9" s="30">
        <f>'LIT Inst'!E29</f>
        <v>45291</v>
      </c>
      <c r="F9" s="37">
        <f>'LIT Inst'!J34</f>
        <v>0</v>
      </c>
      <c r="G9" s="2">
        <f t="shared" si="0"/>
        <v>1</v>
      </c>
      <c r="H9" s="37">
        <f t="shared" si="2"/>
        <v>0</v>
      </c>
      <c r="J9" s="132"/>
      <c r="K9" s="132"/>
      <c r="L9" s="132"/>
      <c r="M9" s="30"/>
      <c r="N9" s="37"/>
      <c r="O9" s="2"/>
      <c r="P9" s="37"/>
    </row>
    <row r="11" spans="2:16" x14ac:dyDescent="0.25">
      <c r="B11" s="23" t="s">
        <v>290</v>
      </c>
      <c r="J11" s="23" t="s">
        <v>291</v>
      </c>
    </row>
    <row r="12" spans="2:16" ht="56.1" customHeight="1" x14ac:dyDescent="0.25">
      <c r="B12" s="129" t="s">
        <v>8</v>
      </c>
      <c r="C12" s="24" t="s">
        <v>0</v>
      </c>
      <c r="D12" s="24" t="s">
        <v>277</v>
      </c>
      <c r="E12" s="130" t="s">
        <v>202</v>
      </c>
      <c r="F12" s="131" t="s">
        <v>278</v>
      </c>
      <c r="G12" s="24" t="s">
        <v>279</v>
      </c>
      <c r="H12" s="24" t="s">
        <v>280</v>
      </c>
      <c r="J12" s="129" t="s">
        <v>8</v>
      </c>
      <c r="K12" s="24" t="s">
        <v>0</v>
      </c>
      <c r="L12" s="24" t="s">
        <v>277</v>
      </c>
      <c r="M12" s="130" t="s">
        <v>202</v>
      </c>
      <c r="N12" s="131" t="s">
        <v>278</v>
      </c>
      <c r="O12" s="24" t="s">
        <v>279</v>
      </c>
      <c r="P12" s="24" t="s">
        <v>280</v>
      </c>
    </row>
    <row r="13" spans="2:16" x14ac:dyDescent="0.25">
      <c r="B13" s="132" t="str">
        <f>'LIT LPS'!B5</f>
        <v>111_00</v>
      </c>
      <c r="C13" s="132" t="str">
        <f>'LIT LPS'!C5</f>
        <v>garáže</v>
      </c>
      <c r="D13" s="132">
        <f>'LIT LPS'!D5</f>
        <v>5</v>
      </c>
      <c r="E13" s="30">
        <f>'LIT LPS'!E5</f>
        <v>44459</v>
      </c>
      <c r="F13" s="37">
        <f>'LIT LPS'!J8</f>
        <v>0</v>
      </c>
      <c r="G13" s="2">
        <f>IF(D13&lt;5,TRUNC(4/D13),1)</f>
        <v>1</v>
      </c>
      <c r="H13" s="37">
        <f>F13*G13</f>
        <v>0</v>
      </c>
      <c r="J13" s="132" t="str">
        <f>'LIT LPS Ex'!B5</f>
        <v>500_00</v>
      </c>
      <c r="K13" s="132" t="str">
        <f>'LIT LPS Ex'!C5</f>
        <v>produktovody</v>
      </c>
      <c r="L13" s="132">
        <f>'LIT LPS Ex'!D5</f>
        <v>2</v>
      </c>
      <c r="M13" s="30">
        <f>'LIT LPS Ex'!E5</f>
        <v>44791</v>
      </c>
      <c r="N13" s="37">
        <f>'LIT LPS Ex'!J8</f>
        <v>0</v>
      </c>
      <c r="O13" s="2">
        <f>IF(L13&lt;5,TRUNC(4/L13),1)</f>
        <v>2</v>
      </c>
      <c r="P13" s="37">
        <f>N13*O13</f>
        <v>0</v>
      </c>
    </row>
    <row r="14" spans="2:16" x14ac:dyDescent="0.25">
      <c r="B14" s="132" t="str">
        <f>'LIT LPS'!B9</f>
        <v>071_00</v>
      </c>
      <c r="C14" s="132" t="str">
        <f>'LIT LPS'!C9</f>
        <v>AB,rozv6kV,NN</v>
      </c>
      <c r="D14" s="132">
        <f>'LIT LPS'!D9</f>
        <v>5</v>
      </c>
      <c r="E14" s="30">
        <f>'LIT LPS'!E9</f>
        <v>43675</v>
      </c>
      <c r="F14" s="37">
        <f>'LIT LPS'!J12</f>
        <v>0</v>
      </c>
      <c r="G14" s="2">
        <f t="shared" ref="G14" si="3">IF(D14&lt;5,TRUNC(4/D14),1)</f>
        <v>1</v>
      </c>
      <c r="H14" s="37">
        <f>F14*G14</f>
        <v>0</v>
      </c>
      <c r="J14" s="132" t="str">
        <f>'LIT LPS Ex'!B9</f>
        <v>221_00</v>
      </c>
      <c r="K14" s="132" t="str">
        <f>'LIT LPS Ex'!C9</f>
        <v>čerpací stanice</v>
      </c>
      <c r="L14" s="132">
        <f>'LIT LPS Ex'!D9</f>
        <v>2</v>
      </c>
      <c r="M14" s="30">
        <f>'LIT LPS Ex'!E9</f>
        <v>45145</v>
      </c>
      <c r="N14" s="37">
        <f>'LIT LPS Ex'!J12</f>
        <v>0</v>
      </c>
      <c r="O14" s="2">
        <f t="shared" ref="O14:O16" si="4">IF(L14&lt;5,TRUNC(4/L14),1)</f>
        <v>2</v>
      </c>
      <c r="P14" s="37">
        <f>N14*O14</f>
        <v>0</v>
      </c>
    </row>
    <row r="15" spans="2:16" x14ac:dyDescent="0.25">
      <c r="B15" s="132"/>
      <c r="C15" s="132"/>
      <c r="D15" s="132"/>
      <c r="E15" s="30"/>
      <c r="F15" s="37"/>
      <c r="G15" s="2"/>
      <c r="H15" s="37"/>
      <c r="J15" s="132" t="str">
        <f>'LIT LPS Ex'!B13</f>
        <v>580_00</v>
      </c>
      <c r="K15" s="132" t="str">
        <f>'LIT LPS Ex'!C13</f>
        <v>koncové zařízení HNE</v>
      </c>
      <c r="L15" s="132">
        <f>'LIT LPS Ex'!D13</f>
        <v>2</v>
      </c>
      <c r="M15" s="30">
        <f>'LIT LPS Ex'!E13</f>
        <v>45145</v>
      </c>
      <c r="N15" s="37">
        <f>'LIT LPS Ex'!J16</f>
        <v>0</v>
      </c>
      <c r="O15" s="2">
        <f t="shared" si="4"/>
        <v>2</v>
      </c>
      <c r="P15" s="37">
        <f>N15*O15</f>
        <v>0</v>
      </c>
    </row>
    <row r="16" spans="2:16" x14ac:dyDescent="0.25">
      <c r="B16" s="132"/>
      <c r="C16" s="132"/>
      <c r="D16" s="132"/>
      <c r="E16" s="30"/>
      <c r="F16" s="37"/>
      <c r="G16" s="2"/>
      <c r="H16" s="37"/>
      <c r="J16" s="132" t="str">
        <f>'LIT LPS Ex'!B17</f>
        <v>580_10</v>
      </c>
      <c r="K16" s="132" t="str">
        <f>'LIT LPS Ex'!C17</f>
        <v>koncové zařízení TRE</v>
      </c>
      <c r="L16" s="132">
        <f>'LIT LPS Ex'!D17</f>
        <v>2</v>
      </c>
      <c r="M16" s="30">
        <f>'LIT LPS Ex'!E17</f>
        <v>45145</v>
      </c>
      <c r="N16" s="37">
        <f>'LIT LPS Ex'!J20</f>
        <v>0</v>
      </c>
      <c r="O16" s="2">
        <f t="shared" si="4"/>
        <v>2</v>
      </c>
      <c r="P16" s="37">
        <f t="shared" ref="P16" si="5">N16*O16</f>
        <v>0</v>
      </c>
    </row>
  </sheetData>
  <sheetProtection algorithmName="SHA-512" hashValue="ci6Gw3OtpzaYXkolZHDwNopXLY5QtYPkY5m9T/NB+EFpyrEH/oV/8qZMU/QltgHqlR9nHSxFj0gHm2vYzaoIRw==" saltValue="VuOA2dcBQnBlPPG3aW+FFg==" spinCount="100000" sheet="1" objects="1" scenarios="1" selectLockedCells="1" selectUnlockedCells="1"/>
  <autoFilter ref="B12:P16" xr:uid="{06E2E6F6-580C-4844-94D4-2EAEB95F257F}"/>
  <pageMargins left="0.7" right="0.7" top="0.78740157499999996" bottom="0.78740157499999996" header="0.3" footer="0.3"/>
  <pageSetup paperSize="9" scale="88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73427-E9D6-44B9-9070-BFB5C63BB55D}">
  <sheetPr>
    <pageSetUpPr fitToPage="1"/>
  </sheetPr>
  <dimension ref="A1:J43"/>
  <sheetViews>
    <sheetView zoomScaleNormal="100" workbookViewId="0">
      <pane ySplit="4" topLeftCell="A5" activePane="bottomLeft" state="frozen"/>
      <selection activeCell="L28" sqref="L28"/>
      <selection pane="bottomLeft" activeCell="A2" sqref="A2"/>
    </sheetView>
  </sheetViews>
  <sheetFormatPr defaultColWidth="8.85546875" defaultRowHeight="12.75" x14ac:dyDescent="0.2"/>
  <cols>
    <col min="1" max="1" width="3.7109375" style="17" customWidth="1"/>
    <col min="2" max="2" width="13.7109375" style="22" customWidth="1"/>
    <col min="3" max="3" width="40.42578125" style="19" customWidth="1"/>
    <col min="4" max="4" width="7.28515625" style="22" customWidth="1"/>
    <col min="5" max="5" width="13.7109375" style="55" customWidth="1"/>
    <col min="6" max="6" width="40.28515625" style="17" customWidth="1"/>
    <col min="7" max="7" width="4" style="22" customWidth="1"/>
    <col min="8" max="8" width="5.7109375" style="22" customWidth="1"/>
    <col min="9" max="9" width="8.85546875" style="43"/>
    <col min="10" max="10" width="15.28515625" style="17" customWidth="1"/>
    <col min="11" max="16384" width="8.85546875" style="17"/>
  </cols>
  <sheetData>
    <row r="1" spans="1:10" ht="7.15" customHeight="1" x14ac:dyDescent="0.2"/>
    <row r="2" spans="1:10" x14ac:dyDescent="0.2">
      <c r="B2" s="76" t="s">
        <v>285</v>
      </c>
    </row>
    <row r="3" spans="1:10" ht="7.15" customHeight="1" x14ac:dyDescent="0.2"/>
    <row r="4" spans="1:10" ht="28.9" customHeight="1" thickBot="1" x14ac:dyDescent="0.25">
      <c r="A4" s="108"/>
      <c r="B4" s="108" t="s">
        <v>8</v>
      </c>
      <c r="C4" s="108" t="s">
        <v>0</v>
      </c>
      <c r="D4" s="109" t="s">
        <v>7</v>
      </c>
      <c r="E4" s="110" t="s">
        <v>202</v>
      </c>
      <c r="F4" s="108" t="s">
        <v>3</v>
      </c>
      <c r="G4" s="111" t="s">
        <v>2</v>
      </c>
      <c r="H4" s="112" t="s">
        <v>9</v>
      </c>
      <c r="I4" s="113" t="s">
        <v>4</v>
      </c>
      <c r="J4" s="108" t="s">
        <v>5</v>
      </c>
    </row>
    <row r="5" spans="1:10" x14ac:dyDescent="0.2">
      <c r="A5" s="114"/>
      <c r="B5" s="99" t="s">
        <v>157</v>
      </c>
      <c r="C5" s="115" t="s">
        <v>85</v>
      </c>
      <c r="D5" s="116">
        <v>5</v>
      </c>
      <c r="E5" s="100">
        <v>44459</v>
      </c>
      <c r="F5" s="98" t="s">
        <v>205</v>
      </c>
      <c r="G5" s="99" t="s">
        <v>6</v>
      </c>
      <c r="H5" s="117">
        <v>1</v>
      </c>
      <c r="I5" s="153">
        <f>'Sklady Rekapitulace '!$E$30</f>
        <v>0</v>
      </c>
      <c r="J5" s="118">
        <f>H5*I5</f>
        <v>0</v>
      </c>
    </row>
    <row r="6" spans="1:10" x14ac:dyDescent="0.2">
      <c r="A6" s="119"/>
      <c r="B6" s="8"/>
      <c r="C6" s="11"/>
      <c r="D6" s="8"/>
      <c r="E6" s="48"/>
      <c r="F6" s="1" t="s">
        <v>203</v>
      </c>
      <c r="G6" s="102" t="s">
        <v>1</v>
      </c>
      <c r="H6" s="8">
        <v>2</v>
      </c>
      <c r="I6" s="154">
        <f>'Sklady Rekapitulace '!$E$31</f>
        <v>0</v>
      </c>
      <c r="J6" s="120">
        <f t="shared" ref="J6:J9" si="0">H6*I6</f>
        <v>0</v>
      </c>
    </row>
    <row r="7" spans="1:10" x14ac:dyDescent="0.2">
      <c r="A7" s="119"/>
      <c r="B7" s="8"/>
      <c r="C7" s="11"/>
      <c r="D7" s="8"/>
      <c r="E7" s="48"/>
      <c r="F7" s="1" t="s">
        <v>204</v>
      </c>
      <c r="G7" s="8" t="s">
        <v>1</v>
      </c>
      <c r="H7" s="8">
        <v>12</v>
      </c>
      <c r="I7" s="154">
        <f>'Sklady Rekapitulace '!$E$32</f>
        <v>0</v>
      </c>
      <c r="J7" s="120">
        <f t="shared" si="0"/>
        <v>0</v>
      </c>
    </row>
    <row r="8" spans="1:10" x14ac:dyDescent="0.2">
      <c r="A8" s="119"/>
      <c r="B8" s="8"/>
      <c r="C8" s="11"/>
      <c r="D8" s="8"/>
      <c r="E8" s="48"/>
      <c r="F8" s="2" t="s">
        <v>90</v>
      </c>
      <c r="G8" s="8" t="s">
        <v>1</v>
      </c>
      <c r="H8" s="8"/>
      <c r="I8" s="154">
        <f>'Sklady Rekapitulace '!$E$33</f>
        <v>0</v>
      </c>
      <c r="J8" s="120">
        <f t="shared" si="0"/>
        <v>0</v>
      </c>
    </row>
    <row r="9" spans="1:10" x14ac:dyDescent="0.2">
      <c r="A9" s="119"/>
      <c r="B9" s="8"/>
      <c r="C9" s="11"/>
      <c r="D9" s="8"/>
      <c r="E9" s="48"/>
      <c r="F9" s="2" t="s">
        <v>13</v>
      </c>
      <c r="G9" s="8" t="s">
        <v>6</v>
      </c>
      <c r="H9" s="8">
        <v>1</v>
      </c>
      <c r="I9" s="154">
        <f>'Sklady Rekapitulace '!$E$34</f>
        <v>0</v>
      </c>
      <c r="J9" s="120">
        <f t="shared" si="0"/>
        <v>0</v>
      </c>
    </row>
    <row r="10" spans="1:10" x14ac:dyDescent="0.2">
      <c r="A10" s="121"/>
      <c r="C10" s="12" t="s">
        <v>15</v>
      </c>
      <c r="D10" s="9"/>
      <c r="E10" s="49"/>
      <c r="F10" s="7"/>
      <c r="G10" s="9"/>
      <c r="H10" s="9"/>
      <c r="I10" s="155"/>
      <c r="J10" s="122">
        <f>SUM(J5:J9)</f>
        <v>0</v>
      </c>
    </row>
    <row r="11" spans="1:10" x14ac:dyDescent="0.2">
      <c r="A11" s="119"/>
      <c r="B11" s="8" t="s">
        <v>110</v>
      </c>
      <c r="C11" s="4" t="s">
        <v>86</v>
      </c>
      <c r="D11" s="5">
        <v>5</v>
      </c>
      <c r="E11" s="47">
        <v>45145</v>
      </c>
      <c r="F11" s="2" t="s">
        <v>205</v>
      </c>
      <c r="G11" s="8" t="s">
        <v>6</v>
      </c>
      <c r="H11" s="102">
        <v>1</v>
      </c>
      <c r="I11" s="153">
        <f>'Sklady Rekapitulace '!$E$30</f>
        <v>0</v>
      </c>
      <c r="J11" s="120">
        <f>H11*I11</f>
        <v>0</v>
      </c>
    </row>
    <row r="12" spans="1:10" x14ac:dyDescent="0.2">
      <c r="A12" s="119"/>
      <c r="B12" s="8"/>
      <c r="C12" s="11"/>
      <c r="D12" s="8"/>
      <c r="E12" s="48"/>
      <c r="F12" s="1" t="s">
        <v>203</v>
      </c>
      <c r="G12" s="102" t="s">
        <v>1</v>
      </c>
      <c r="H12" s="8">
        <v>42</v>
      </c>
      <c r="I12" s="154">
        <f>'Sklady Rekapitulace '!$E$31</f>
        <v>0</v>
      </c>
      <c r="J12" s="120">
        <f t="shared" ref="J12:J15" si="1">H12*I12</f>
        <v>0</v>
      </c>
    </row>
    <row r="13" spans="1:10" x14ac:dyDescent="0.2">
      <c r="A13" s="119"/>
      <c r="B13" s="8"/>
      <c r="C13" s="11"/>
      <c r="D13" s="8"/>
      <c r="E13" s="48"/>
      <c r="F13" s="1" t="s">
        <v>204</v>
      </c>
      <c r="G13" s="8" t="s">
        <v>1</v>
      </c>
      <c r="H13" s="8">
        <v>253</v>
      </c>
      <c r="I13" s="154">
        <f>'Sklady Rekapitulace '!$E$32</f>
        <v>0</v>
      </c>
      <c r="J13" s="120">
        <f t="shared" si="1"/>
        <v>0</v>
      </c>
    </row>
    <row r="14" spans="1:10" x14ac:dyDescent="0.2">
      <c r="A14" s="119"/>
      <c r="B14" s="8"/>
      <c r="C14" s="11"/>
      <c r="D14" s="8"/>
      <c r="E14" s="48"/>
      <c r="F14" s="2" t="s">
        <v>90</v>
      </c>
      <c r="G14" s="8" t="s">
        <v>1</v>
      </c>
      <c r="H14" s="8">
        <v>2</v>
      </c>
      <c r="I14" s="154">
        <f>'Sklady Rekapitulace '!$E$33</f>
        <v>0</v>
      </c>
      <c r="J14" s="120">
        <f t="shared" si="1"/>
        <v>0</v>
      </c>
    </row>
    <row r="15" spans="1:10" x14ac:dyDescent="0.2">
      <c r="A15" s="119"/>
      <c r="B15" s="8"/>
      <c r="C15" s="11"/>
      <c r="D15" s="8"/>
      <c r="E15" s="48"/>
      <c r="F15" s="2" t="s">
        <v>13</v>
      </c>
      <c r="G15" s="8" t="s">
        <v>6</v>
      </c>
      <c r="H15" s="8">
        <v>1</v>
      </c>
      <c r="I15" s="154">
        <f>'Sklady Rekapitulace '!$E$34</f>
        <v>0</v>
      </c>
      <c r="J15" s="120">
        <f t="shared" si="1"/>
        <v>0</v>
      </c>
    </row>
    <row r="16" spans="1:10" x14ac:dyDescent="0.2">
      <c r="A16" s="121"/>
      <c r="C16" s="12" t="s">
        <v>15</v>
      </c>
      <c r="D16" s="9"/>
      <c r="E16" s="49"/>
      <c r="F16" s="7"/>
      <c r="G16" s="9"/>
      <c r="H16" s="9"/>
      <c r="I16" s="155"/>
      <c r="J16" s="122">
        <f>SUM(J11:J15)</f>
        <v>0</v>
      </c>
    </row>
    <row r="17" spans="1:10" x14ac:dyDescent="0.2">
      <c r="A17" s="119"/>
      <c r="B17" s="8" t="s">
        <v>110</v>
      </c>
      <c r="C17" s="4" t="s">
        <v>95</v>
      </c>
      <c r="D17" s="5">
        <v>5</v>
      </c>
      <c r="E17" s="47">
        <v>45145</v>
      </c>
      <c r="F17" s="2" t="s">
        <v>205</v>
      </c>
      <c r="G17" s="8" t="s">
        <v>6</v>
      </c>
      <c r="H17" s="102">
        <v>1</v>
      </c>
      <c r="I17" s="153">
        <f>'Sklady Rekapitulace '!$E$30</f>
        <v>0</v>
      </c>
      <c r="J17" s="120">
        <f>H17*I17</f>
        <v>0</v>
      </c>
    </row>
    <row r="18" spans="1:10" x14ac:dyDescent="0.2">
      <c r="A18" s="119"/>
      <c r="B18" s="8"/>
      <c r="C18" s="11"/>
      <c r="D18" s="8"/>
      <c r="E18" s="48"/>
      <c r="F18" s="1" t="s">
        <v>203</v>
      </c>
      <c r="G18" s="102" t="s">
        <v>1</v>
      </c>
      <c r="H18" s="8">
        <v>1</v>
      </c>
      <c r="I18" s="154">
        <f>'Sklady Rekapitulace '!$E$31</f>
        <v>0</v>
      </c>
      <c r="J18" s="120">
        <f t="shared" ref="J18:J21" si="2">H18*I18</f>
        <v>0</v>
      </c>
    </row>
    <row r="19" spans="1:10" x14ac:dyDescent="0.2">
      <c r="A19" s="119"/>
      <c r="B19" s="8"/>
      <c r="C19" s="11"/>
      <c r="D19" s="8"/>
      <c r="E19" s="48"/>
      <c r="F19" s="1" t="s">
        <v>204</v>
      </c>
      <c r="G19" s="8" t="s">
        <v>1</v>
      </c>
      <c r="H19" s="8">
        <v>30</v>
      </c>
      <c r="I19" s="154">
        <f>'Sklady Rekapitulace '!$E$32</f>
        <v>0</v>
      </c>
      <c r="J19" s="120">
        <f t="shared" si="2"/>
        <v>0</v>
      </c>
    </row>
    <row r="20" spans="1:10" x14ac:dyDescent="0.2">
      <c r="A20" s="119"/>
      <c r="B20" s="8"/>
      <c r="C20" s="11"/>
      <c r="D20" s="8"/>
      <c r="E20" s="48"/>
      <c r="F20" s="2" t="s">
        <v>90</v>
      </c>
      <c r="G20" s="8" t="s">
        <v>1</v>
      </c>
      <c r="H20" s="8"/>
      <c r="I20" s="154">
        <f>'Sklady Rekapitulace '!$E$33</f>
        <v>0</v>
      </c>
      <c r="J20" s="120">
        <f t="shared" si="2"/>
        <v>0</v>
      </c>
    </row>
    <row r="21" spans="1:10" x14ac:dyDescent="0.2">
      <c r="A21" s="119"/>
      <c r="B21" s="8"/>
      <c r="C21" s="11"/>
      <c r="D21" s="8"/>
      <c r="E21" s="48"/>
      <c r="F21" s="2" t="s">
        <v>13</v>
      </c>
      <c r="G21" s="8" t="s">
        <v>6</v>
      </c>
      <c r="H21" s="8">
        <v>1</v>
      </c>
      <c r="I21" s="154">
        <f>'Sklady Rekapitulace '!$E$34</f>
        <v>0</v>
      </c>
      <c r="J21" s="120">
        <f t="shared" si="2"/>
        <v>0</v>
      </c>
    </row>
    <row r="22" spans="1:10" x14ac:dyDescent="0.2">
      <c r="A22" s="121"/>
      <c r="C22" s="12" t="s">
        <v>15</v>
      </c>
      <c r="D22" s="9"/>
      <c r="E22" s="49"/>
      <c r="F22" s="7"/>
      <c r="G22" s="9"/>
      <c r="H22" s="9"/>
      <c r="I22" s="155"/>
      <c r="J22" s="122">
        <f>SUM(J17:J21)</f>
        <v>0</v>
      </c>
    </row>
    <row r="23" spans="1:10" x14ac:dyDescent="0.2">
      <c r="A23" s="119"/>
      <c r="B23" s="8" t="s">
        <v>110</v>
      </c>
      <c r="C23" s="4" t="s">
        <v>100</v>
      </c>
      <c r="D23" s="5">
        <v>5</v>
      </c>
      <c r="E23" s="47">
        <v>45145</v>
      </c>
      <c r="F23" s="2" t="s">
        <v>205</v>
      </c>
      <c r="G23" s="8" t="s">
        <v>6</v>
      </c>
      <c r="H23" s="102">
        <v>1</v>
      </c>
      <c r="I23" s="153">
        <f>'Sklady Rekapitulace '!$E$30</f>
        <v>0</v>
      </c>
      <c r="J23" s="120">
        <f>H23*I23</f>
        <v>0</v>
      </c>
    </row>
    <row r="24" spans="1:10" x14ac:dyDescent="0.2">
      <c r="A24" s="119"/>
      <c r="B24" s="8"/>
      <c r="C24" s="11"/>
      <c r="D24" s="8"/>
      <c r="E24" s="48"/>
      <c r="F24" s="1" t="s">
        <v>203</v>
      </c>
      <c r="G24" s="102" t="s">
        <v>1</v>
      </c>
      <c r="H24" s="8">
        <v>3</v>
      </c>
      <c r="I24" s="154">
        <f>'Sklady Rekapitulace '!$E$31</f>
        <v>0</v>
      </c>
      <c r="J24" s="120">
        <f t="shared" ref="J24:J27" si="3">H24*I24</f>
        <v>0</v>
      </c>
    </row>
    <row r="25" spans="1:10" x14ac:dyDescent="0.2">
      <c r="A25" s="119"/>
      <c r="B25" s="8"/>
      <c r="C25" s="11"/>
      <c r="D25" s="8"/>
      <c r="E25" s="48"/>
      <c r="F25" s="1" t="s">
        <v>204</v>
      </c>
      <c r="G25" s="8" t="s">
        <v>1</v>
      </c>
      <c r="H25" s="8">
        <v>13</v>
      </c>
      <c r="I25" s="154">
        <f>'Sklady Rekapitulace '!$E$32</f>
        <v>0</v>
      </c>
      <c r="J25" s="120">
        <f t="shared" si="3"/>
        <v>0</v>
      </c>
    </row>
    <row r="26" spans="1:10" x14ac:dyDescent="0.2">
      <c r="A26" s="119"/>
      <c r="B26" s="8"/>
      <c r="C26" s="11"/>
      <c r="D26" s="8"/>
      <c r="E26" s="48"/>
      <c r="F26" s="2" t="s">
        <v>90</v>
      </c>
      <c r="G26" s="8" t="s">
        <v>1</v>
      </c>
      <c r="H26" s="8">
        <v>0</v>
      </c>
      <c r="I26" s="154">
        <f>'Sklady Rekapitulace '!$E$33</f>
        <v>0</v>
      </c>
      <c r="J26" s="120">
        <f t="shared" si="3"/>
        <v>0</v>
      </c>
    </row>
    <row r="27" spans="1:10" x14ac:dyDescent="0.2">
      <c r="A27" s="119"/>
      <c r="B27" s="8"/>
      <c r="C27" s="11"/>
      <c r="D27" s="8"/>
      <c r="E27" s="48"/>
      <c r="F27" s="2" t="s">
        <v>13</v>
      </c>
      <c r="G27" s="8" t="s">
        <v>6</v>
      </c>
      <c r="H27" s="8">
        <v>1</v>
      </c>
      <c r="I27" s="154">
        <f>'Sklady Rekapitulace '!$E$34</f>
        <v>0</v>
      </c>
      <c r="J27" s="120">
        <f t="shared" si="3"/>
        <v>0</v>
      </c>
    </row>
    <row r="28" spans="1:10" x14ac:dyDescent="0.2">
      <c r="A28" s="121"/>
      <c r="C28" s="12" t="s">
        <v>15</v>
      </c>
      <c r="D28" s="9"/>
      <c r="E28" s="49"/>
      <c r="F28" s="7"/>
      <c r="G28" s="9"/>
      <c r="H28" s="9"/>
      <c r="I28" s="155"/>
      <c r="J28" s="122">
        <f>SUM(J23:J27)</f>
        <v>0</v>
      </c>
    </row>
    <row r="29" spans="1:10" x14ac:dyDescent="0.2">
      <c r="A29" s="119"/>
      <c r="B29" s="8" t="s">
        <v>200</v>
      </c>
      <c r="C29" s="2" t="s">
        <v>87</v>
      </c>
      <c r="D29" s="5">
        <v>4</v>
      </c>
      <c r="E29" s="47">
        <v>45291</v>
      </c>
      <c r="F29" s="2" t="s">
        <v>205</v>
      </c>
      <c r="G29" s="8" t="s">
        <v>6</v>
      </c>
      <c r="H29" s="102">
        <v>1</v>
      </c>
      <c r="I29" s="153">
        <f>'Sklady Rekapitulace '!$E$30</f>
        <v>0</v>
      </c>
      <c r="J29" s="120">
        <f>H29*I29</f>
        <v>0</v>
      </c>
    </row>
    <row r="30" spans="1:10" x14ac:dyDescent="0.2">
      <c r="A30" s="119"/>
      <c r="B30" s="8"/>
      <c r="C30" s="2"/>
      <c r="D30" s="5"/>
      <c r="E30" s="47"/>
      <c r="F30" s="1" t="s">
        <v>203</v>
      </c>
      <c r="G30" s="102" t="s">
        <v>1</v>
      </c>
      <c r="H30" s="8">
        <v>1</v>
      </c>
      <c r="I30" s="154">
        <f>'Sklady Rekapitulace '!$E$31</f>
        <v>0</v>
      </c>
      <c r="J30" s="120">
        <f t="shared" ref="J30:J33" si="4">H30*I30</f>
        <v>0</v>
      </c>
    </row>
    <row r="31" spans="1:10" x14ac:dyDescent="0.2">
      <c r="A31" s="119"/>
      <c r="B31" s="8"/>
      <c r="C31" s="11"/>
      <c r="D31" s="8"/>
      <c r="E31" s="48"/>
      <c r="F31" s="1" t="s">
        <v>204</v>
      </c>
      <c r="G31" s="102" t="s">
        <v>1</v>
      </c>
      <c r="H31" s="8">
        <v>34</v>
      </c>
      <c r="I31" s="154">
        <f>'Sklady Rekapitulace '!$E$32</f>
        <v>0</v>
      </c>
      <c r="J31" s="120">
        <f t="shared" si="4"/>
        <v>0</v>
      </c>
    </row>
    <row r="32" spans="1:10" x14ac:dyDescent="0.2">
      <c r="A32" s="119"/>
      <c r="B32" s="8"/>
      <c r="C32" s="11"/>
      <c r="D32" s="8"/>
      <c r="E32" s="48"/>
      <c r="F32" s="2" t="s">
        <v>90</v>
      </c>
      <c r="G32" s="8" t="s">
        <v>1</v>
      </c>
      <c r="H32" s="8">
        <v>0</v>
      </c>
      <c r="I32" s="154">
        <f>'Sklady Rekapitulace '!$E$33</f>
        <v>0</v>
      </c>
      <c r="J32" s="120">
        <f t="shared" si="4"/>
        <v>0</v>
      </c>
    </row>
    <row r="33" spans="1:10" x14ac:dyDescent="0.2">
      <c r="A33" s="119"/>
      <c r="B33" s="8"/>
      <c r="C33" s="11"/>
      <c r="D33" s="8"/>
      <c r="E33" s="48"/>
      <c r="F33" s="2" t="s">
        <v>13</v>
      </c>
      <c r="G33" s="8" t="s">
        <v>6</v>
      </c>
      <c r="H33" s="8">
        <v>1</v>
      </c>
      <c r="I33" s="154">
        <f>'Sklady Rekapitulace '!$E$34</f>
        <v>0</v>
      </c>
      <c r="J33" s="120">
        <f t="shared" si="4"/>
        <v>0</v>
      </c>
    </row>
    <row r="34" spans="1:10" ht="13.5" thickBot="1" x14ac:dyDescent="0.25">
      <c r="A34" s="123"/>
      <c r="B34" s="104"/>
      <c r="C34" s="103" t="s">
        <v>15</v>
      </c>
      <c r="D34" s="104"/>
      <c r="E34" s="105"/>
      <c r="F34" s="106"/>
      <c r="G34" s="104"/>
      <c r="H34" s="104"/>
      <c r="I34" s="124"/>
      <c r="J34" s="125">
        <f>SUM(J29:J33)</f>
        <v>0</v>
      </c>
    </row>
    <row r="35" spans="1:10" x14ac:dyDescent="0.2">
      <c r="B35" s="17"/>
      <c r="C35" s="17"/>
      <c r="G35" s="17"/>
      <c r="H35" s="17"/>
    </row>
    <row r="36" spans="1:10" x14ac:dyDescent="0.2">
      <c r="B36" s="17"/>
      <c r="C36" s="17"/>
      <c r="G36" s="17"/>
      <c r="H36" s="17"/>
    </row>
    <row r="37" spans="1:10" x14ac:dyDescent="0.2">
      <c r="B37" s="17"/>
      <c r="C37" s="17"/>
      <c r="G37" s="17"/>
      <c r="H37" s="17"/>
    </row>
    <row r="38" spans="1:10" x14ac:dyDescent="0.2">
      <c r="B38" s="17"/>
      <c r="C38" s="17"/>
      <c r="G38" s="17"/>
      <c r="H38" s="17"/>
    </row>
    <row r="39" spans="1:10" x14ac:dyDescent="0.2">
      <c r="B39" s="17"/>
      <c r="C39" s="17"/>
      <c r="G39" s="17"/>
      <c r="H39" s="17"/>
    </row>
    <row r="40" spans="1:10" x14ac:dyDescent="0.2">
      <c r="B40" s="17"/>
      <c r="C40" s="17"/>
      <c r="G40" s="17"/>
      <c r="H40" s="17"/>
    </row>
    <row r="41" spans="1:10" s="43" customFormat="1" x14ac:dyDescent="0.2">
      <c r="A41" s="17"/>
      <c r="B41" s="17"/>
      <c r="C41" s="17"/>
      <c r="D41" s="22"/>
      <c r="E41" s="55"/>
      <c r="F41" s="17"/>
      <c r="G41" s="17"/>
      <c r="H41" s="17"/>
      <c r="J41" s="17"/>
    </row>
    <row r="42" spans="1:10" s="43" customFormat="1" x14ac:dyDescent="0.2">
      <c r="A42" s="17"/>
      <c r="B42" s="17"/>
      <c r="C42" s="17"/>
      <c r="D42" s="22"/>
      <c r="E42" s="55"/>
      <c r="F42" s="17"/>
      <c r="G42" s="17"/>
      <c r="H42" s="17"/>
      <c r="J42" s="17"/>
    </row>
    <row r="43" spans="1:10" s="43" customFormat="1" x14ac:dyDescent="0.2">
      <c r="A43" s="17"/>
      <c r="B43" s="17"/>
      <c r="C43" s="17"/>
      <c r="D43" s="22"/>
      <c r="E43" s="55"/>
      <c r="F43" s="17"/>
      <c r="G43" s="17"/>
      <c r="H43" s="17"/>
      <c r="J43" s="17"/>
    </row>
  </sheetData>
  <sheetProtection algorithmName="SHA-512" hashValue="CjdO27Kt7LyHkFjWYrfk/vAH350jMh5xGswc4lNceWfxCrAz9FIytzcjchHIzbeVUy2dIpr4GH/OYSjfsa1xHQ==" saltValue="1OFm0wtdboaeneETgho3eA==" spinCount="100000" sheet="1" objects="1" scenarios="1" selectLockedCells="1" selectUnlockedCells="1"/>
  <autoFilter ref="A4:J34" xr:uid="{00000000-0001-0000-0800-000000000000}"/>
  <pageMargins left="0.70866141732283472" right="0.51181102362204722" top="0.78740157480314965" bottom="0.78740157480314965" header="0.31496062992125984" footer="0.31496062992125984"/>
  <pageSetup paperSize="9" scale="87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CD017-DB09-455D-973A-1D7BFC3D87B3}">
  <sheetPr>
    <pageSetUpPr fitToPage="1"/>
  </sheetPr>
  <dimension ref="A1:J22"/>
  <sheetViews>
    <sheetView zoomScale="115" zoomScaleNormal="115" workbookViewId="0">
      <pane ySplit="4" topLeftCell="A5" activePane="bottomLeft" state="frozen"/>
      <selection activeCell="L28" sqref="L28"/>
      <selection pane="bottomLeft" activeCell="A2" sqref="A2"/>
    </sheetView>
  </sheetViews>
  <sheetFormatPr defaultColWidth="8.85546875" defaultRowHeight="12.75" x14ac:dyDescent="0.2"/>
  <cols>
    <col min="1" max="1" width="3.7109375" style="17" customWidth="1"/>
    <col min="2" max="2" width="13.42578125" style="22" customWidth="1"/>
    <col min="3" max="3" width="40.42578125" style="19" customWidth="1"/>
    <col min="4" max="4" width="7.28515625" style="22" customWidth="1"/>
    <col min="5" max="5" width="12.42578125" style="55" customWidth="1"/>
    <col min="6" max="6" width="43.140625" style="17" customWidth="1"/>
    <col min="7" max="7" width="4" style="22" customWidth="1"/>
    <col min="8" max="8" width="5.7109375" style="22" customWidth="1"/>
    <col min="9" max="9" width="8.85546875" style="43"/>
    <col min="10" max="10" width="15.28515625" style="17" customWidth="1"/>
    <col min="11" max="16384" width="8.85546875" style="17"/>
  </cols>
  <sheetData>
    <row r="1" spans="1:10" ht="7.15" customHeight="1" x14ac:dyDescent="0.2"/>
    <row r="2" spans="1:10" x14ac:dyDescent="0.2">
      <c r="B2" s="23" t="s">
        <v>287</v>
      </c>
    </row>
    <row r="3" spans="1:10" ht="7.15" customHeight="1" x14ac:dyDescent="0.2"/>
    <row r="4" spans="1:10" ht="28.9" customHeight="1" thickBot="1" x14ac:dyDescent="0.25">
      <c r="A4" s="108"/>
      <c r="B4" s="108" t="s">
        <v>8</v>
      </c>
      <c r="C4" s="108" t="s">
        <v>0</v>
      </c>
      <c r="D4" s="109" t="s">
        <v>7</v>
      </c>
      <c r="E4" s="110" t="s">
        <v>202</v>
      </c>
      <c r="F4" s="108" t="s">
        <v>3</v>
      </c>
      <c r="G4" s="111" t="s">
        <v>2</v>
      </c>
      <c r="H4" s="112" t="s">
        <v>9</v>
      </c>
      <c r="I4" s="113" t="s">
        <v>4</v>
      </c>
      <c r="J4" s="108" t="s">
        <v>5</v>
      </c>
    </row>
    <row r="5" spans="1:10" x14ac:dyDescent="0.2">
      <c r="A5" s="114"/>
      <c r="B5" s="99" t="s">
        <v>167</v>
      </c>
      <c r="C5" s="115" t="s">
        <v>83</v>
      </c>
      <c r="D5" s="116">
        <v>2</v>
      </c>
      <c r="E5" s="100">
        <v>44791</v>
      </c>
      <c r="F5" s="98" t="s">
        <v>205</v>
      </c>
      <c r="G5" s="99" t="s">
        <v>6</v>
      </c>
      <c r="H5" s="117">
        <v>1</v>
      </c>
      <c r="I5" s="153">
        <f>'Sklady Rekapitulace '!$E$37</f>
        <v>0</v>
      </c>
      <c r="J5" s="118">
        <f>H5*I5</f>
        <v>0</v>
      </c>
    </row>
    <row r="6" spans="1:10" x14ac:dyDescent="0.2">
      <c r="A6" s="119"/>
      <c r="B6" s="8"/>
      <c r="C6" s="11"/>
      <c r="D6" s="8"/>
      <c r="E6" s="48"/>
      <c r="F6" s="1" t="s">
        <v>274</v>
      </c>
      <c r="G6" s="8" t="s">
        <v>1</v>
      </c>
      <c r="H6" s="8">
        <v>26</v>
      </c>
      <c r="I6" s="154">
        <f>'Sklady Rekapitulace '!$E$38</f>
        <v>0</v>
      </c>
      <c r="J6" s="120">
        <f t="shared" ref="J6:J9" si="0">H6*I6</f>
        <v>0</v>
      </c>
    </row>
    <row r="7" spans="1:10" x14ac:dyDescent="0.2">
      <c r="A7" s="119"/>
      <c r="B7" s="8"/>
      <c r="C7" s="11"/>
      <c r="D7" s="8"/>
      <c r="E7" s="48"/>
      <c r="F7" s="2" t="s">
        <v>204</v>
      </c>
      <c r="G7" s="8" t="s">
        <v>1</v>
      </c>
      <c r="H7" s="8">
        <v>48</v>
      </c>
      <c r="I7" s="154">
        <f>'Sklady Rekapitulace '!$E$39</f>
        <v>0</v>
      </c>
      <c r="J7" s="120">
        <f t="shared" si="0"/>
        <v>0</v>
      </c>
    </row>
    <row r="8" spans="1:10" x14ac:dyDescent="0.2">
      <c r="A8" s="119"/>
      <c r="B8" s="8"/>
      <c r="C8" s="11"/>
      <c r="D8" s="8"/>
      <c r="E8" s="48"/>
      <c r="F8" s="2" t="s">
        <v>91</v>
      </c>
      <c r="G8" s="8" t="s">
        <v>1</v>
      </c>
      <c r="H8" s="8">
        <v>22</v>
      </c>
      <c r="I8" s="154">
        <f>'Sklady Rekapitulace '!$E$40</f>
        <v>0</v>
      </c>
      <c r="J8" s="120">
        <f t="shared" si="0"/>
        <v>0</v>
      </c>
    </row>
    <row r="9" spans="1:10" x14ac:dyDescent="0.2">
      <c r="A9" s="119"/>
      <c r="B9" s="8"/>
      <c r="C9" s="11"/>
      <c r="D9" s="8"/>
      <c r="E9" s="48"/>
      <c r="F9" s="2" t="s">
        <v>13</v>
      </c>
      <c r="G9" s="8" t="s">
        <v>6</v>
      </c>
      <c r="H9" s="8">
        <v>1</v>
      </c>
      <c r="I9" s="154">
        <f>'Sklady Rekapitulace '!$E$41</f>
        <v>0</v>
      </c>
      <c r="J9" s="120">
        <f t="shared" si="0"/>
        <v>0</v>
      </c>
    </row>
    <row r="10" spans="1:10" x14ac:dyDescent="0.2">
      <c r="A10" s="121"/>
      <c r="B10" s="12" t="s">
        <v>15</v>
      </c>
      <c r="C10" s="12"/>
      <c r="D10" s="9"/>
      <c r="E10" s="49"/>
      <c r="F10" s="7"/>
      <c r="G10" s="9"/>
      <c r="H10" s="9"/>
      <c r="I10" s="155"/>
      <c r="J10" s="122">
        <f>SUM(J5:J9)</f>
        <v>0</v>
      </c>
    </row>
    <row r="11" spans="1:10" x14ac:dyDescent="0.2">
      <c r="A11" s="119"/>
      <c r="B11" s="8" t="s">
        <v>199</v>
      </c>
      <c r="C11" s="4" t="s">
        <v>88</v>
      </c>
      <c r="D11" s="5">
        <v>2</v>
      </c>
      <c r="E11" s="47">
        <v>45145</v>
      </c>
      <c r="F11" s="2" t="s">
        <v>205</v>
      </c>
      <c r="G11" s="8" t="s">
        <v>6</v>
      </c>
      <c r="H11" s="102">
        <v>1</v>
      </c>
      <c r="I11" s="153">
        <f>'Sklady Rekapitulace '!$E$37</f>
        <v>0</v>
      </c>
      <c r="J11" s="120">
        <f>H11*I11</f>
        <v>0</v>
      </c>
    </row>
    <row r="12" spans="1:10" x14ac:dyDescent="0.2">
      <c r="A12" s="119"/>
      <c r="B12" s="8"/>
      <c r="C12" s="11"/>
      <c r="D12" s="8"/>
      <c r="E12" s="48"/>
      <c r="F12" s="1" t="s">
        <v>274</v>
      </c>
      <c r="G12" s="8" t="s">
        <v>1</v>
      </c>
      <c r="H12" s="8">
        <v>0</v>
      </c>
      <c r="I12" s="154">
        <f>'Sklady Rekapitulace '!$E$38</f>
        <v>0</v>
      </c>
      <c r="J12" s="120">
        <f t="shared" ref="J12:J15" si="1">H12*I12</f>
        <v>0</v>
      </c>
    </row>
    <row r="13" spans="1:10" x14ac:dyDescent="0.2">
      <c r="A13" s="119"/>
      <c r="B13" s="8"/>
      <c r="C13" s="11"/>
      <c r="D13" s="8"/>
      <c r="E13" s="48"/>
      <c r="F13" s="2" t="s">
        <v>204</v>
      </c>
      <c r="G13" s="8" t="s">
        <v>1</v>
      </c>
      <c r="H13" s="8">
        <v>16</v>
      </c>
      <c r="I13" s="154">
        <f>'Sklady Rekapitulace '!$E$39</f>
        <v>0</v>
      </c>
      <c r="J13" s="120">
        <f t="shared" si="1"/>
        <v>0</v>
      </c>
    </row>
    <row r="14" spans="1:10" x14ac:dyDescent="0.2">
      <c r="A14" s="119"/>
      <c r="B14" s="8"/>
      <c r="C14" s="11"/>
      <c r="D14" s="8"/>
      <c r="E14" s="48"/>
      <c r="F14" s="2" t="s">
        <v>91</v>
      </c>
      <c r="G14" s="8" t="s">
        <v>1</v>
      </c>
      <c r="H14" s="8">
        <v>4</v>
      </c>
      <c r="I14" s="154">
        <f>'Sklady Rekapitulace '!$E$40</f>
        <v>0</v>
      </c>
      <c r="J14" s="120">
        <f t="shared" si="1"/>
        <v>0</v>
      </c>
    </row>
    <row r="15" spans="1:10" x14ac:dyDescent="0.2">
      <c r="A15" s="119"/>
      <c r="B15" s="8"/>
      <c r="C15" s="11"/>
      <c r="D15" s="8"/>
      <c r="E15" s="48"/>
      <c r="F15" s="2" t="s">
        <v>13</v>
      </c>
      <c r="G15" s="8" t="s">
        <v>6</v>
      </c>
      <c r="H15" s="8">
        <v>1</v>
      </c>
      <c r="I15" s="154">
        <f>'Sklady Rekapitulace '!$E$41</f>
        <v>0</v>
      </c>
      <c r="J15" s="120">
        <f t="shared" si="1"/>
        <v>0</v>
      </c>
    </row>
    <row r="16" spans="1:10" x14ac:dyDescent="0.2">
      <c r="A16" s="121"/>
      <c r="B16" s="12" t="s">
        <v>15</v>
      </c>
      <c r="C16" s="12"/>
      <c r="D16" s="9"/>
      <c r="E16" s="49"/>
      <c r="F16" s="7"/>
      <c r="G16" s="9"/>
      <c r="H16" s="9"/>
      <c r="I16" s="155"/>
      <c r="J16" s="122">
        <f>SUM(J11:J15)</f>
        <v>0</v>
      </c>
    </row>
    <row r="17" spans="1:10" x14ac:dyDescent="0.2">
      <c r="A17" s="119"/>
      <c r="B17" s="8" t="s">
        <v>201</v>
      </c>
      <c r="C17" s="4" t="s">
        <v>84</v>
      </c>
      <c r="D17" s="5">
        <v>2</v>
      </c>
      <c r="E17" s="47">
        <v>45145</v>
      </c>
      <c r="F17" s="2" t="s">
        <v>205</v>
      </c>
      <c r="G17" s="8" t="s">
        <v>6</v>
      </c>
      <c r="H17" s="102">
        <v>1</v>
      </c>
      <c r="I17" s="153">
        <f>'Sklady Rekapitulace '!$E$37</f>
        <v>0</v>
      </c>
      <c r="J17" s="120">
        <f>H17*I17</f>
        <v>0</v>
      </c>
    </row>
    <row r="18" spans="1:10" x14ac:dyDescent="0.2">
      <c r="A18" s="119"/>
      <c r="B18" s="8"/>
      <c r="C18" s="11"/>
      <c r="D18" s="8"/>
      <c r="E18" s="48"/>
      <c r="F18" s="1" t="s">
        <v>203</v>
      </c>
      <c r="G18" s="102" t="s">
        <v>1</v>
      </c>
      <c r="H18" s="8">
        <v>2</v>
      </c>
      <c r="I18" s="154">
        <f>'Sklady Rekapitulace '!$E$38</f>
        <v>0</v>
      </c>
      <c r="J18" s="120">
        <f t="shared" ref="J18:J21" si="2">H18*I18</f>
        <v>0</v>
      </c>
    </row>
    <row r="19" spans="1:10" x14ac:dyDescent="0.2">
      <c r="A19" s="119"/>
      <c r="B19" s="8"/>
      <c r="C19" s="11"/>
      <c r="D19" s="8"/>
      <c r="E19" s="48"/>
      <c r="F19" s="2" t="s">
        <v>204</v>
      </c>
      <c r="G19" s="8" t="s">
        <v>1</v>
      </c>
      <c r="H19" s="8">
        <v>22</v>
      </c>
      <c r="I19" s="154">
        <f>'Sklady Rekapitulace '!$E$39</f>
        <v>0</v>
      </c>
      <c r="J19" s="120">
        <f t="shared" si="2"/>
        <v>0</v>
      </c>
    </row>
    <row r="20" spans="1:10" x14ac:dyDescent="0.2">
      <c r="A20" s="119"/>
      <c r="B20" s="8"/>
      <c r="C20" s="11"/>
      <c r="D20" s="8"/>
      <c r="E20" s="48"/>
      <c r="F20" s="2" t="s">
        <v>91</v>
      </c>
      <c r="G20" s="8" t="s">
        <v>1</v>
      </c>
      <c r="H20" s="8">
        <v>6</v>
      </c>
      <c r="I20" s="154">
        <f>'Sklady Rekapitulace '!$E$40</f>
        <v>0</v>
      </c>
      <c r="J20" s="120">
        <f t="shared" si="2"/>
        <v>0</v>
      </c>
    </row>
    <row r="21" spans="1:10" x14ac:dyDescent="0.2">
      <c r="A21" s="119"/>
      <c r="B21" s="8"/>
      <c r="C21" s="11"/>
      <c r="D21" s="8"/>
      <c r="E21" s="48"/>
      <c r="F21" s="2" t="s">
        <v>13</v>
      </c>
      <c r="G21" s="8" t="s">
        <v>6</v>
      </c>
      <c r="H21" s="8">
        <v>1</v>
      </c>
      <c r="I21" s="154">
        <f>'Sklady Rekapitulace '!$E$41</f>
        <v>0</v>
      </c>
      <c r="J21" s="120">
        <f t="shared" si="2"/>
        <v>0</v>
      </c>
    </row>
    <row r="22" spans="1:10" ht="13.5" thickBot="1" x14ac:dyDescent="0.25">
      <c r="A22" s="123"/>
      <c r="B22" s="103" t="s">
        <v>15</v>
      </c>
      <c r="C22" s="103"/>
      <c r="D22" s="104"/>
      <c r="E22" s="105"/>
      <c r="F22" s="106"/>
      <c r="G22" s="104"/>
      <c r="H22" s="104"/>
      <c r="I22" s="124"/>
      <c r="J22" s="125">
        <f>SUM(J17:J21)</f>
        <v>0</v>
      </c>
    </row>
  </sheetData>
  <sheetProtection algorithmName="SHA-512" hashValue="GMSVKUNKcYCObpiuVdpCk0SHtBIe5UnPw3b3VtmZcpsKCtFUY+zxOX6FUdpQNLAfrEOtLlQSdK1iPHwYBDEHWw==" saltValue="CAh6P7dIPON8DqHHYTfhmg==" spinCount="100000" sheet="1" objects="1" scenarios="1" selectLockedCells="1" selectUnlockedCells="1"/>
  <autoFilter ref="A4:J22" xr:uid="{00000000-0001-0000-0900-000000000000}"/>
  <pageMargins left="0.70866141732283472" right="0.51181102362204722" top="0.78740157480314965" bottom="0.78740157480314965" header="0.31496062992125984" footer="0.31496062992125984"/>
  <pageSetup paperSize="9" scale="86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F52FA-FE19-46DC-BB1A-90D9670B98F6}">
  <sheetPr>
    <pageSetUpPr fitToPage="1"/>
  </sheetPr>
  <dimension ref="A1:J27"/>
  <sheetViews>
    <sheetView zoomScaleNormal="100" workbookViewId="0">
      <pane ySplit="4" topLeftCell="A5" activePane="bottomLeft" state="frozen"/>
      <selection activeCell="L28" sqref="L28"/>
      <selection pane="bottomLeft" activeCell="A2" sqref="A2"/>
    </sheetView>
  </sheetViews>
  <sheetFormatPr defaultColWidth="8.85546875" defaultRowHeight="12.75" x14ac:dyDescent="0.2"/>
  <cols>
    <col min="1" max="1" width="3.7109375" style="17" customWidth="1"/>
    <col min="2" max="2" width="13.7109375" style="22" customWidth="1"/>
    <col min="3" max="3" width="40.42578125" style="19" customWidth="1"/>
    <col min="4" max="4" width="7.28515625" style="22" customWidth="1"/>
    <col min="5" max="5" width="13.7109375" style="55" customWidth="1"/>
    <col min="6" max="6" width="40.28515625" style="17" customWidth="1"/>
    <col min="7" max="7" width="4" style="22" customWidth="1"/>
    <col min="8" max="8" width="5.7109375" style="22" customWidth="1"/>
    <col min="9" max="9" width="8.85546875" style="43"/>
    <col min="10" max="10" width="15.28515625" style="17" customWidth="1"/>
    <col min="11" max="16384" width="8.85546875" style="17"/>
  </cols>
  <sheetData>
    <row r="1" spans="1:10" ht="7.15" customHeight="1" x14ac:dyDescent="0.2"/>
    <row r="2" spans="1:10" x14ac:dyDescent="0.2">
      <c r="B2" s="76" t="s">
        <v>286</v>
      </c>
    </row>
    <row r="3" spans="1:10" ht="7.15" customHeight="1" x14ac:dyDescent="0.2"/>
    <row r="4" spans="1:10" ht="28.9" customHeight="1" x14ac:dyDescent="0.2">
      <c r="A4" s="108"/>
      <c r="B4" s="108" t="s">
        <v>8</v>
      </c>
      <c r="C4" s="108" t="s">
        <v>0</v>
      </c>
      <c r="D4" s="109" t="s">
        <v>7</v>
      </c>
      <c r="E4" s="110" t="s">
        <v>202</v>
      </c>
      <c r="F4" s="108" t="s">
        <v>3</v>
      </c>
      <c r="G4" s="111" t="s">
        <v>2</v>
      </c>
      <c r="H4" s="112" t="s">
        <v>9</v>
      </c>
      <c r="I4" s="113" t="s">
        <v>4</v>
      </c>
      <c r="J4" s="108" t="s">
        <v>5</v>
      </c>
    </row>
    <row r="5" spans="1:10" x14ac:dyDescent="0.2">
      <c r="A5" s="34"/>
      <c r="B5" s="36" t="s">
        <v>157</v>
      </c>
      <c r="C5" s="35" t="s">
        <v>101</v>
      </c>
      <c r="D5" s="36">
        <v>5</v>
      </c>
      <c r="E5" s="52">
        <v>44459</v>
      </c>
      <c r="F5" s="34" t="s">
        <v>11</v>
      </c>
      <c r="G5" s="36" t="s">
        <v>6</v>
      </c>
      <c r="H5" s="36">
        <v>1</v>
      </c>
      <c r="I5" s="46">
        <f>'Sklady Rekapitulace '!$E$44</f>
        <v>0</v>
      </c>
      <c r="J5" s="40">
        <f>H5*I5</f>
        <v>0</v>
      </c>
    </row>
    <row r="6" spans="1:10" x14ac:dyDescent="0.2">
      <c r="A6" s="2"/>
      <c r="B6" s="8"/>
      <c r="C6" s="15"/>
      <c r="D6" s="8"/>
      <c r="E6" s="48"/>
      <c r="F6" s="2" t="s">
        <v>14</v>
      </c>
      <c r="G6" s="8" t="s">
        <v>1</v>
      </c>
      <c r="H6" s="8">
        <v>3</v>
      </c>
      <c r="I6" s="46">
        <f>'Sklady Rekapitulace '!$E$45</f>
        <v>0</v>
      </c>
      <c r="J6" s="37">
        <f>H6*I6</f>
        <v>0</v>
      </c>
    </row>
    <row r="7" spans="1:10" x14ac:dyDescent="0.2">
      <c r="A7" s="2"/>
      <c r="B7" s="8"/>
      <c r="C7" s="11"/>
      <c r="D7" s="8"/>
      <c r="E7" s="48"/>
      <c r="F7" s="2" t="s">
        <v>12</v>
      </c>
      <c r="G7" s="8" t="s">
        <v>6</v>
      </c>
      <c r="H7" s="8">
        <v>1</v>
      </c>
      <c r="I7" s="46">
        <f>'Sklady Rekapitulace '!$E$46</f>
        <v>0</v>
      </c>
      <c r="J7" s="37">
        <f>H7*I7</f>
        <v>0</v>
      </c>
    </row>
    <row r="8" spans="1:10" x14ac:dyDescent="0.2">
      <c r="A8" s="6"/>
      <c r="C8" s="12" t="s">
        <v>10</v>
      </c>
      <c r="D8" s="9"/>
      <c r="E8" s="49"/>
      <c r="F8" s="7"/>
      <c r="G8" s="9"/>
      <c r="H8" s="9"/>
      <c r="I8" s="44"/>
      <c r="J8" s="39">
        <f>SUM(J5:J7)</f>
        <v>0</v>
      </c>
    </row>
    <row r="9" spans="1:10" x14ac:dyDescent="0.2">
      <c r="A9" s="2"/>
      <c r="B9" s="8" t="s">
        <v>110</v>
      </c>
      <c r="C9" s="15" t="s">
        <v>86</v>
      </c>
      <c r="D9" s="8">
        <v>5</v>
      </c>
      <c r="E9" s="48">
        <v>43675</v>
      </c>
      <c r="F9" s="2" t="s">
        <v>11</v>
      </c>
      <c r="G9" s="8" t="s">
        <v>6</v>
      </c>
      <c r="H9" s="8">
        <v>1</v>
      </c>
      <c r="I9" s="46">
        <f>'Sklady Rekapitulace '!$E$44</f>
        <v>0</v>
      </c>
      <c r="J9" s="37">
        <f>H9*I9</f>
        <v>0</v>
      </c>
    </row>
    <row r="10" spans="1:10" x14ac:dyDescent="0.2">
      <c r="A10" s="2"/>
      <c r="B10" s="8"/>
      <c r="C10" s="11"/>
      <c r="D10" s="8"/>
      <c r="E10" s="48"/>
      <c r="F10" s="2" t="s">
        <v>14</v>
      </c>
      <c r="G10" s="8" t="s">
        <v>1</v>
      </c>
      <c r="H10" s="8">
        <v>7</v>
      </c>
      <c r="I10" s="46">
        <f>'Sklady Rekapitulace '!$E$45</f>
        <v>0</v>
      </c>
      <c r="J10" s="37">
        <f t="shared" ref="J10:J11" si="0">H10*I10</f>
        <v>0</v>
      </c>
    </row>
    <row r="11" spans="1:10" x14ac:dyDescent="0.2">
      <c r="A11" s="2"/>
      <c r="B11" s="8"/>
      <c r="C11" s="11"/>
      <c r="D11" s="8"/>
      <c r="E11" s="48"/>
      <c r="F11" s="2" t="s">
        <v>12</v>
      </c>
      <c r="G11" s="8" t="s">
        <v>6</v>
      </c>
      <c r="H11" s="8">
        <v>1</v>
      </c>
      <c r="I11" s="46">
        <f>'Sklady Rekapitulace '!$E$46</f>
        <v>0</v>
      </c>
      <c r="J11" s="37">
        <f t="shared" si="0"/>
        <v>0</v>
      </c>
    </row>
    <row r="12" spans="1:10" x14ac:dyDescent="0.2">
      <c r="A12" s="6"/>
      <c r="B12" s="9"/>
      <c r="C12" s="12" t="s">
        <v>10</v>
      </c>
      <c r="D12" s="9"/>
      <c r="E12" s="49"/>
      <c r="F12" s="7"/>
      <c r="G12" s="9"/>
      <c r="H12" s="9"/>
      <c r="I12" s="44"/>
      <c r="J12" s="39">
        <f>SUM(J9:J11)</f>
        <v>0</v>
      </c>
    </row>
    <row r="15" spans="1:10" x14ac:dyDescent="0.2">
      <c r="B15" s="17"/>
      <c r="C15" s="17"/>
      <c r="G15" s="17"/>
      <c r="H15" s="17"/>
    </row>
    <row r="16" spans="1:10" x14ac:dyDescent="0.2">
      <c r="B16" s="17"/>
      <c r="C16" s="17"/>
      <c r="G16" s="17"/>
      <c r="H16" s="17"/>
    </row>
    <row r="17" spans="1:10" x14ac:dyDescent="0.2">
      <c r="B17" s="17"/>
      <c r="C17" s="17"/>
      <c r="G17" s="17"/>
      <c r="H17" s="17"/>
    </row>
    <row r="18" spans="1:10" x14ac:dyDescent="0.2">
      <c r="B18" s="17"/>
      <c r="C18" s="17"/>
      <c r="G18" s="17"/>
      <c r="H18" s="17"/>
    </row>
    <row r="19" spans="1:10" x14ac:dyDescent="0.2">
      <c r="B19" s="17"/>
      <c r="C19" s="17"/>
      <c r="G19" s="17"/>
      <c r="H19" s="17"/>
    </row>
    <row r="20" spans="1:10" x14ac:dyDescent="0.2">
      <c r="B20" s="17"/>
      <c r="C20" s="17"/>
      <c r="G20" s="17"/>
      <c r="H20" s="17"/>
    </row>
    <row r="21" spans="1:10" x14ac:dyDescent="0.2">
      <c r="B21" s="17"/>
      <c r="C21" s="17"/>
      <c r="G21" s="17"/>
      <c r="H21" s="17"/>
    </row>
    <row r="22" spans="1:10" x14ac:dyDescent="0.2">
      <c r="B22" s="17"/>
      <c r="C22" s="17"/>
      <c r="G22" s="17"/>
      <c r="H22" s="17"/>
    </row>
    <row r="23" spans="1:10" x14ac:dyDescent="0.2">
      <c r="B23" s="17"/>
      <c r="C23" s="17"/>
      <c r="G23" s="17"/>
      <c r="H23" s="17"/>
    </row>
    <row r="24" spans="1:10" x14ac:dyDescent="0.2">
      <c r="B24" s="17"/>
      <c r="C24" s="17"/>
      <c r="G24" s="17"/>
      <c r="H24" s="17"/>
    </row>
    <row r="25" spans="1:10" s="43" customFormat="1" x14ac:dyDescent="0.2">
      <c r="A25" s="17"/>
      <c r="B25" s="17"/>
      <c r="C25" s="17"/>
      <c r="D25" s="22"/>
      <c r="E25" s="55"/>
      <c r="F25" s="17"/>
      <c r="G25" s="17"/>
      <c r="H25" s="17"/>
      <c r="J25" s="17"/>
    </row>
    <row r="26" spans="1:10" s="43" customFormat="1" x14ac:dyDescent="0.2">
      <c r="A26" s="17"/>
      <c r="B26" s="17"/>
      <c r="C26" s="17"/>
      <c r="D26" s="22"/>
      <c r="E26" s="55"/>
      <c r="F26" s="17"/>
      <c r="G26" s="17"/>
      <c r="H26" s="17"/>
      <c r="J26" s="17"/>
    </row>
    <row r="27" spans="1:10" s="43" customFormat="1" x14ac:dyDescent="0.2">
      <c r="A27" s="17"/>
      <c r="B27" s="17"/>
      <c r="C27" s="17"/>
      <c r="D27" s="22"/>
      <c r="E27" s="55"/>
      <c r="F27" s="17"/>
      <c r="G27" s="17"/>
      <c r="H27" s="17"/>
      <c r="J27" s="17"/>
    </row>
  </sheetData>
  <sheetProtection algorithmName="SHA-512" hashValue="VH94Cw7uwWaFuaZnnqjNQIVWZ9analJhkapD1F/8nOFy3q/6SlYzWqHLU95SX20Ef6PWyUq8ZAY06pgUEJZ67A==" saltValue="Dif/xj6GGa0fzX+/qX+nZw==" spinCount="100000" sheet="1" objects="1" scenarios="1" selectLockedCells="1" selectUnlockedCells="1"/>
  <autoFilter ref="A4:J12" xr:uid="{00000000-0001-0000-0800-000000000000}"/>
  <pageMargins left="0.70866141732283472" right="0.51181102362204722" top="0.78740157480314965" bottom="0.78740157480314965" header="0.31496062992125984" footer="0.31496062992125984"/>
  <pageSetup paperSize="9" scale="87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41935-F51A-4C12-89E7-F7E48C0BC69E}">
  <sheetPr>
    <pageSetUpPr fitToPage="1"/>
  </sheetPr>
  <dimension ref="A1:J20"/>
  <sheetViews>
    <sheetView zoomScale="115" zoomScaleNormal="115" workbookViewId="0">
      <pane ySplit="4" topLeftCell="A5" activePane="bottomLeft" state="frozen"/>
      <selection activeCell="L28" sqref="L28"/>
      <selection pane="bottomLeft" activeCell="A2" sqref="A2"/>
    </sheetView>
  </sheetViews>
  <sheetFormatPr defaultColWidth="8.85546875" defaultRowHeight="12.75" x14ac:dyDescent="0.2"/>
  <cols>
    <col min="1" max="1" width="3.7109375" style="17" customWidth="1"/>
    <col min="2" max="2" width="13.42578125" style="22" customWidth="1"/>
    <col min="3" max="3" width="40.42578125" style="19" customWidth="1"/>
    <col min="4" max="4" width="7.28515625" style="22" customWidth="1"/>
    <col min="5" max="5" width="12.42578125" style="55" customWidth="1"/>
    <col min="6" max="6" width="43.140625" style="17" customWidth="1"/>
    <col min="7" max="7" width="4" style="22" customWidth="1"/>
    <col min="8" max="8" width="5.7109375" style="22" customWidth="1"/>
    <col min="9" max="9" width="8.85546875" style="43"/>
    <col min="10" max="10" width="15.28515625" style="17" customWidth="1"/>
    <col min="11" max="16384" width="8.85546875" style="17"/>
  </cols>
  <sheetData>
    <row r="1" spans="1:10" ht="7.15" customHeight="1" x14ac:dyDescent="0.2"/>
    <row r="2" spans="1:10" x14ac:dyDescent="0.2">
      <c r="B2" s="23" t="s">
        <v>288</v>
      </c>
    </row>
    <row r="3" spans="1:10" ht="7.15" customHeight="1" x14ac:dyDescent="0.2"/>
    <row r="4" spans="1:10" ht="28.9" customHeight="1" x14ac:dyDescent="0.2">
      <c r="A4" s="108"/>
      <c r="B4" s="108" t="s">
        <v>8</v>
      </c>
      <c r="C4" s="108" t="s">
        <v>0</v>
      </c>
      <c r="D4" s="109" t="s">
        <v>7</v>
      </c>
      <c r="E4" s="110" t="s">
        <v>202</v>
      </c>
      <c r="F4" s="108" t="s">
        <v>3</v>
      </c>
      <c r="G4" s="111" t="s">
        <v>2</v>
      </c>
      <c r="H4" s="112" t="s">
        <v>9</v>
      </c>
      <c r="I4" s="113" t="s">
        <v>4</v>
      </c>
      <c r="J4" s="108" t="s">
        <v>5</v>
      </c>
    </row>
    <row r="5" spans="1:10" x14ac:dyDescent="0.2">
      <c r="A5" s="126"/>
      <c r="B5" s="127" t="s">
        <v>187</v>
      </c>
      <c r="C5" s="35" t="s">
        <v>99</v>
      </c>
      <c r="D5" s="36">
        <v>2</v>
      </c>
      <c r="E5" s="52">
        <v>44791</v>
      </c>
      <c r="F5" s="34" t="s">
        <v>11</v>
      </c>
      <c r="G5" s="36" t="s">
        <v>6</v>
      </c>
      <c r="H5" s="36">
        <v>1</v>
      </c>
      <c r="I5" s="45">
        <f>'Sklady Rekapitulace '!$E$49</f>
        <v>0</v>
      </c>
      <c r="J5" s="40">
        <f>H5*I5</f>
        <v>0</v>
      </c>
    </row>
    <row r="6" spans="1:10" x14ac:dyDescent="0.2">
      <c r="A6" s="6"/>
      <c r="B6" s="8"/>
      <c r="C6" s="11"/>
      <c r="D6" s="8"/>
      <c r="E6" s="48"/>
      <c r="F6" s="2" t="s">
        <v>14</v>
      </c>
      <c r="G6" s="8" t="s">
        <v>1</v>
      </c>
      <c r="H6" s="8">
        <v>6</v>
      </c>
      <c r="I6" s="45">
        <f>'Sklady Rekapitulace '!$E$50</f>
        <v>0</v>
      </c>
      <c r="J6" s="37">
        <f t="shared" ref="J6:J7" si="0">H6*I6</f>
        <v>0</v>
      </c>
    </row>
    <row r="7" spans="1:10" x14ac:dyDescent="0.2">
      <c r="A7" s="6"/>
      <c r="B7" s="8"/>
      <c r="C7" s="11"/>
      <c r="D7" s="8"/>
      <c r="E7" s="48"/>
      <c r="F7" s="2" t="s">
        <v>12</v>
      </c>
      <c r="G7" s="8" t="s">
        <v>6</v>
      </c>
      <c r="H7" s="8">
        <v>1</v>
      </c>
      <c r="I7" s="45">
        <f>'Sklady Rekapitulace '!$E$51</f>
        <v>0</v>
      </c>
      <c r="J7" s="37">
        <f t="shared" si="0"/>
        <v>0</v>
      </c>
    </row>
    <row r="8" spans="1:10" x14ac:dyDescent="0.2">
      <c r="A8" s="6"/>
      <c r="B8" s="9"/>
      <c r="C8" s="12" t="s">
        <v>10</v>
      </c>
      <c r="D8" s="9"/>
      <c r="E8" s="49"/>
      <c r="F8" s="7"/>
      <c r="G8" s="9"/>
      <c r="H8" s="9"/>
      <c r="I8" s="44"/>
      <c r="J8" s="39">
        <f>SUM(J5:J7)</f>
        <v>0</v>
      </c>
    </row>
    <row r="9" spans="1:10" x14ac:dyDescent="0.2">
      <c r="A9" s="6"/>
      <c r="B9" s="16" t="s">
        <v>167</v>
      </c>
      <c r="C9" s="15" t="s">
        <v>96</v>
      </c>
      <c r="D9" s="8">
        <v>2</v>
      </c>
      <c r="E9" s="48">
        <v>45145</v>
      </c>
      <c r="F9" s="2" t="s">
        <v>11</v>
      </c>
      <c r="G9" s="8" t="s">
        <v>6</v>
      </c>
      <c r="H9" s="8">
        <v>1</v>
      </c>
      <c r="I9" s="45">
        <f>'Sklady Rekapitulace '!$E$49</f>
        <v>0</v>
      </c>
      <c r="J9" s="37">
        <f>H9*I9</f>
        <v>0</v>
      </c>
    </row>
    <row r="10" spans="1:10" x14ac:dyDescent="0.2">
      <c r="A10" s="6"/>
      <c r="B10" s="8"/>
      <c r="C10" s="11"/>
      <c r="D10" s="8"/>
      <c r="E10" s="48"/>
      <c r="F10" s="2" t="s">
        <v>14</v>
      </c>
      <c r="G10" s="8" t="s">
        <v>1</v>
      </c>
      <c r="H10" s="8">
        <v>18</v>
      </c>
      <c r="I10" s="45">
        <f>'Sklady Rekapitulace '!$E$50</f>
        <v>0</v>
      </c>
      <c r="J10" s="37">
        <f t="shared" ref="J10:J11" si="1">H10*I10</f>
        <v>0</v>
      </c>
    </row>
    <row r="11" spans="1:10" x14ac:dyDescent="0.2">
      <c r="A11" s="6"/>
      <c r="B11" s="8"/>
      <c r="C11" s="11"/>
      <c r="D11" s="8"/>
      <c r="E11" s="48"/>
      <c r="F11" s="2" t="s">
        <v>12</v>
      </c>
      <c r="G11" s="8" t="s">
        <v>6</v>
      </c>
      <c r="H11" s="8">
        <v>1</v>
      </c>
      <c r="I11" s="45">
        <f>'Sklady Rekapitulace '!$E$51</f>
        <v>0</v>
      </c>
      <c r="J11" s="37">
        <f t="shared" si="1"/>
        <v>0</v>
      </c>
    </row>
    <row r="12" spans="1:10" x14ac:dyDescent="0.2">
      <c r="A12" s="6"/>
      <c r="B12" s="9"/>
      <c r="C12" s="12" t="s">
        <v>10</v>
      </c>
      <c r="D12" s="9"/>
      <c r="E12" s="49"/>
      <c r="F12" s="7"/>
      <c r="G12" s="9"/>
      <c r="H12" s="9"/>
      <c r="I12" s="44"/>
      <c r="J12" s="39">
        <f>SUM(J9:J11)</f>
        <v>0</v>
      </c>
    </row>
    <row r="13" spans="1:10" x14ac:dyDescent="0.2">
      <c r="A13" s="6"/>
      <c r="B13" s="16" t="s">
        <v>199</v>
      </c>
      <c r="C13" s="15" t="s">
        <v>97</v>
      </c>
      <c r="D13" s="8">
        <v>2</v>
      </c>
      <c r="E13" s="48">
        <v>45145</v>
      </c>
      <c r="F13" s="2" t="s">
        <v>11</v>
      </c>
      <c r="G13" s="8" t="s">
        <v>6</v>
      </c>
      <c r="H13" s="8">
        <v>1</v>
      </c>
      <c r="I13" s="45">
        <f>'Sklady Rekapitulace '!$E$49</f>
        <v>0</v>
      </c>
      <c r="J13" s="37">
        <f>H13*I13</f>
        <v>0</v>
      </c>
    </row>
    <row r="14" spans="1:10" x14ac:dyDescent="0.2">
      <c r="A14" s="6"/>
      <c r="B14" s="8"/>
      <c r="C14" s="11"/>
      <c r="D14" s="8"/>
      <c r="E14" s="48"/>
      <c r="F14" s="2" t="s">
        <v>14</v>
      </c>
      <c r="G14" s="8" t="s">
        <v>1</v>
      </c>
      <c r="H14" s="8">
        <v>1</v>
      </c>
      <c r="I14" s="45">
        <f>'Sklady Rekapitulace '!$E$50</f>
        <v>0</v>
      </c>
      <c r="J14" s="37">
        <f t="shared" ref="J14:J15" si="2">H14*I14</f>
        <v>0</v>
      </c>
    </row>
    <row r="15" spans="1:10" x14ac:dyDescent="0.2">
      <c r="A15" s="6"/>
      <c r="B15" s="8"/>
      <c r="C15" s="11"/>
      <c r="D15" s="8"/>
      <c r="E15" s="48"/>
      <c r="F15" s="2" t="s">
        <v>12</v>
      </c>
      <c r="G15" s="8" t="s">
        <v>6</v>
      </c>
      <c r="H15" s="8">
        <v>1</v>
      </c>
      <c r="I15" s="45">
        <f>'Sklady Rekapitulace '!$E$51</f>
        <v>0</v>
      </c>
      <c r="J15" s="37">
        <f t="shared" si="2"/>
        <v>0</v>
      </c>
    </row>
    <row r="16" spans="1:10" x14ac:dyDescent="0.2">
      <c r="A16" s="6"/>
      <c r="B16" s="9"/>
      <c r="C16" s="12" t="s">
        <v>10</v>
      </c>
      <c r="D16" s="9"/>
      <c r="E16" s="49"/>
      <c r="F16" s="7"/>
      <c r="G16" s="9"/>
      <c r="H16" s="9"/>
      <c r="I16" s="44"/>
      <c r="J16" s="39">
        <f>SUM(J13:J15)</f>
        <v>0</v>
      </c>
    </row>
    <row r="17" spans="1:10" x14ac:dyDescent="0.2">
      <c r="A17" s="6"/>
      <c r="B17" s="16" t="s">
        <v>201</v>
      </c>
      <c r="C17" s="15" t="s">
        <v>98</v>
      </c>
      <c r="D17" s="8">
        <v>2</v>
      </c>
      <c r="E17" s="48">
        <v>45145</v>
      </c>
      <c r="F17" s="2" t="s">
        <v>11</v>
      </c>
      <c r="G17" s="8" t="s">
        <v>6</v>
      </c>
      <c r="H17" s="8">
        <v>1</v>
      </c>
      <c r="I17" s="45">
        <f>'Sklady Rekapitulace '!$E$49</f>
        <v>0</v>
      </c>
      <c r="J17" s="37">
        <f>H17*I17</f>
        <v>0</v>
      </c>
    </row>
    <row r="18" spans="1:10" x14ac:dyDescent="0.2">
      <c r="A18" s="6"/>
      <c r="B18" s="8"/>
      <c r="C18" s="11"/>
      <c r="D18" s="8"/>
      <c r="E18" s="48"/>
      <c r="F18" s="2" t="s">
        <v>14</v>
      </c>
      <c r="G18" s="8" t="s">
        <v>1</v>
      </c>
      <c r="H18" s="8">
        <v>4</v>
      </c>
      <c r="I18" s="45">
        <f>'Sklady Rekapitulace '!$E$50</f>
        <v>0</v>
      </c>
      <c r="J18" s="37">
        <f t="shared" ref="J18:J19" si="3">H18*I18</f>
        <v>0</v>
      </c>
    </row>
    <row r="19" spans="1:10" x14ac:dyDescent="0.2">
      <c r="A19" s="6"/>
      <c r="B19" s="8"/>
      <c r="C19" s="11"/>
      <c r="D19" s="8"/>
      <c r="E19" s="48"/>
      <c r="F19" s="2" t="s">
        <v>12</v>
      </c>
      <c r="G19" s="8" t="s">
        <v>6</v>
      </c>
      <c r="H19" s="8">
        <v>1</v>
      </c>
      <c r="I19" s="45">
        <f>'Sklady Rekapitulace '!$E$51</f>
        <v>0</v>
      </c>
      <c r="J19" s="37">
        <f t="shared" si="3"/>
        <v>0</v>
      </c>
    </row>
    <row r="20" spans="1:10" x14ac:dyDescent="0.2">
      <c r="A20" s="6"/>
      <c r="B20" s="9"/>
      <c r="C20" s="12" t="s">
        <v>10</v>
      </c>
      <c r="D20" s="9"/>
      <c r="E20" s="49"/>
      <c r="F20" s="7"/>
      <c r="G20" s="9"/>
      <c r="H20" s="9"/>
      <c r="I20" s="44"/>
      <c r="J20" s="39">
        <f>SUM(J17:J19)</f>
        <v>0</v>
      </c>
    </row>
  </sheetData>
  <sheetProtection algorithmName="SHA-512" hashValue="DwpfP08x/xOpaFZiK0YniFGb9BrccBFWMT3kiiUmafTWESceU9jQ3SHSmMV+GgLOdyuEmsoD0n4zks9waFshJQ==" saltValue="/6aKL3O1yDJPLLNOUVubmw==" spinCount="100000" sheet="1" objects="1" scenarios="1" selectLockedCells="1" selectUnlockedCells="1"/>
  <autoFilter ref="A4:J20" xr:uid="{00000000-0001-0000-0900-000000000000}"/>
  <pageMargins left="0.70866141732283472" right="0.51181102362204722" top="0.78740157480314965" bottom="0.78740157480314965" header="0.31496062992125984" footer="0.31496062992125984"/>
  <pageSetup paperSize="9" scale="86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8F098-C070-465D-8D59-941B326F5C8A}">
  <sheetPr>
    <tabColor rgb="FFFFFF00"/>
    <pageSetUpPr fitToPage="1"/>
  </sheetPr>
  <dimension ref="B1:P18"/>
  <sheetViews>
    <sheetView workbookViewId="0">
      <selection activeCell="F10" sqref="F10"/>
    </sheetView>
  </sheetViews>
  <sheetFormatPr defaultRowHeight="15" x14ac:dyDescent="0.25"/>
  <cols>
    <col min="1" max="1" width="2.42578125" customWidth="1"/>
    <col min="2" max="2" width="10.7109375" style="17" customWidth="1"/>
    <col min="3" max="3" width="40.7109375" style="17" customWidth="1"/>
    <col min="4" max="4" width="6.7109375" style="17" customWidth="1"/>
    <col min="5" max="5" width="10.7109375" style="17" customWidth="1"/>
    <col min="6" max="6" width="10.7109375" style="38" customWidth="1"/>
    <col min="7" max="7" width="8.7109375" style="17" customWidth="1"/>
    <col min="8" max="8" width="10.7109375" style="17" customWidth="1"/>
    <col min="9" max="9" width="5.7109375" style="17" customWidth="1"/>
    <col min="10" max="10" width="10.7109375" style="17" customWidth="1"/>
    <col min="11" max="11" width="40.7109375" style="17" customWidth="1"/>
    <col min="12" max="12" width="6.7109375" style="17" customWidth="1"/>
    <col min="13" max="13" width="10.7109375" style="17" customWidth="1"/>
    <col min="14" max="14" width="10.7109375" style="38" customWidth="1"/>
    <col min="15" max="15" width="8.7109375" style="17" customWidth="1"/>
    <col min="16" max="16" width="10.7109375" style="17" customWidth="1"/>
  </cols>
  <sheetData>
    <row r="1" spans="2:8" x14ac:dyDescent="0.25">
      <c r="B1" s="76" t="s">
        <v>275</v>
      </c>
    </row>
    <row r="3" spans="2:8" x14ac:dyDescent="0.25">
      <c r="B3" s="128" t="s">
        <v>276</v>
      </c>
    </row>
    <row r="4" spans="2:8" ht="56.1" customHeight="1" x14ac:dyDescent="0.25">
      <c r="B4" s="24" t="s">
        <v>277</v>
      </c>
      <c r="C4" s="24" t="s">
        <v>3</v>
      </c>
      <c r="D4" s="149" t="s">
        <v>294</v>
      </c>
      <c r="E4" s="130" t="s">
        <v>328</v>
      </c>
      <c r="F4" s="131" t="s">
        <v>278</v>
      </c>
      <c r="G4" s="24" t="s">
        <v>279</v>
      </c>
      <c r="H4" s="24" t="s">
        <v>280</v>
      </c>
    </row>
    <row r="5" spans="2:8" x14ac:dyDescent="0.25">
      <c r="B5" s="8">
        <v>1</v>
      </c>
      <c r="C5" s="2" t="s">
        <v>207</v>
      </c>
      <c r="D5" s="150">
        <v>0</v>
      </c>
      <c r="E5" s="147">
        <f>'Sklady Rekapitulace '!$F$54</f>
        <v>0</v>
      </c>
      <c r="F5" s="37">
        <f>D5*E5</f>
        <v>0</v>
      </c>
      <c r="G5" s="2">
        <f>IF(B5&lt;5,TRUNC(4/B5),1)</f>
        <v>4</v>
      </c>
      <c r="H5" s="37">
        <f t="shared" ref="H5:H17" si="0">F5*G5</f>
        <v>0</v>
      </c>
    </row>
    <row r="6" spans="2:8" x14ac:dyDescent="0.25">
      <c r="B6" s="8">
        <v>1</v>
      </c>
      <c r="C6" s="2" t="s">
        <v>208</v>
      </c>
      <c r="D6" s="8">
        <v>0</v>
      </c>
      <c r="E6" s="147">
        <f>'Sklady Rekapitulace '!$F$55</f>
        <v>0</v>
      </c>
      <c r="F6" s="37">
        <f t="shared" ref="F6:F17" si="1">D6*E6</f>
        <v>0</v>
      </c>
      <c r="G6" s="2">
        <f t="shared" ref="G6:G17" si="2">IF(B6&lt;5,TRUNC(4/B6),1)</f>
        <v>4</v>
      </c>
      <c r="H6" s="37">
        <f t="shared" si="0"/>
        <v>0</v>
      </c>
    </row>
    <row r="7" spans="2:8" x14ac:dyDescent="0.25">
      <c r="B7" s="8">
        <v>0.5</v>
      </c>
      <c r="C7" s="2" t="s">
        <v>209</v>
      </c>
      <c r="D7" s="8">
        <v>0</v>
      </c>
      <c r="E7" s="147">
        <f>'Sklady Rekapitulace '!$F$56</f>
        <v>0</v>
      </c>
      <c r="F7" s="37">
        <f t="shared" si="1"/>
        <v>0</v>
      </c>
      <c r="G7" s="2">
        <f t="shared" si="2"/>
        <v>8</v>
      </c>
      <c r="H7" s="37">
        <f t="shared" si="0"/>
        <v>0</v>
      </c>
    </row>
    <row r="8" spans="2:8" x14ac:dyDescent="0.25">
      <c r="B8" s="8">
        <v>0.25</v>
      </c>
      <c r="C8" s="2" t="s">
        <v>210</v>
      </c>
      <c r="D8" s="8">
        <v>0</v>
      </c>
      <c r="E8" s="147">
        <f>'Sklady Rekapitulace '!$F$57</f>
        <v>0</v>
      </c>
      <c r="F8" s="37">
        <f t="shared" si="1"/>
        <v>0</v>
      </c>
      <c r="G8" s="2">
        <f t="shared" si="2"/>
        <v>16</v>
      </c>
      <c r="H8" s="37">
        <f t="shared" si="0"/>
        <v>0</v>
      </c>
    </row>
    <row r="9" spans="2:8" x14ac:dyDescent="0.25">
      <c r="B9" s="8">
        <v>0.5</v>
      </c>
      <c r="C9" s="2" t="s">
        <v>210</v>
      </c>
      <c r="D9" s="8">
        <v>0</v>
      </c>
      <c r="E9" s="147">
        <f>'Sklady Rekapitulace '!$F$58</f>
        <v>0</v>
      </c>
      <c r="F9" s="37">
        <f t="shared" si="1"/>
        <v>0</v>
      </c>
      <c r="G9" s="2">
        <f t="shared" si="2"/>
        <v>8</v>
      </c>
      <c r="H9" s="37">
        <f t="shared" si="0"/>
        <v>0</v>
      </c>
    </row>
    <row r="10" spans="2:8" x14ac:dyDescent="0.25">
      <c r="B10" s="8">
        <v>1</v>
      </c>
      <c r="C10" s="2" t="s">
        <v>210</v>
      </c>
      <c r="D10" s="8">
        <v>174</v>
      </c>
      <c r="E10" s="147">
        <f>'Sklady Rekapitulace '!$F$59</f>
        <v>0</v>
      </c>
      <c r="F10" s="37">
        <f t="shared" si="1"/>
        <v>0</v>
      </c>
      <c r="G10" s="2">
        <f t="shared" si="2"/>
        <v>4</v>
      </c>
      <c r="H10" s="37">
        <f t="shared" si="0"/>
        <v>0</v>
      </c>
    </row>
    <row r="11" spans="2:8" x14ac:dyDescent="0.25">
      <c r="B11" s="8">
        <v>2</v>
      </c>
      <c r="C11" s="2" t="s">
        <v>210</v>
      </c>
      <c r="D11" s="8">
        <v>498</v>
      </c>
      <c r="E11" s="147">
        <f>'Sklady Rekapitulace '!$F$60</f>
        <v>0</v>
      </c>
      <c r="F11" s="37">
        <f t="shared" si="1"/>
        <v>0</v>
      </c>
      <c r="G11" s="2">
        <f t="shared" si="2"/>
        <v>2</v>
      </c>
      <c r="H11" s="37">
        <f t="shared" si="0"/>
        <v>0</v>
      </c>
    </row>
    <row r="12" spans="2:8" x14ac:dyDescent="0.25">
      <c r="B12" s="8">
        <v>0.5</v>
      </c>
      <c r="C12" s="2" t="s">
        <v>211</v>
      </c>
      <c r="D12" s="8">
        <v>0</v>
      </c>
      <c r="E12" s="147">
        <f>'Sklady Rekapitulace '!$F$61</f>
        <v>0</v>
      </c>
      <c r="F12" s="37">
        <f t="shared" si="1"/>
        <v>0</v>
      </c>
      <c r="G12" s="2">
        <f t="shared" si="2"/>
        <v>8</v>
      </c>
      <c r="H12" s="37">
        <f t="shared" si="0"/>
        <v>0</v>
      </c>
    </row>
    <row r="13" spans="2:8" x14ac:dyDescent="0.25">
      <c r="B13" s="8">
        <v>1</v>
      </c>
      <c r="C13" s="2" t="s">
        <v>211</v>
      </c>
      <c r="D13" s="8">
        <v>0</v>
      </c>
      <c r="E13" s="147">
        <f>'Sklady Rekapitulace '!$F$62</f>
        <v>0</v>
      </c>
      <c r="F13" s="37">
        <f t="shared" si="1"/>
        <v>0</v>
      </c>
      <c r="G13" s="2">
        <f t="shared" si="2"/>
        <v>4</v>
      </c>
      <c r="H13" s="37">
        <f t="shared" si="0"/>
        <v>0</v>
      </c>
    </row>
    <row r="14" spans="2:8" x14ac:dyDescent="0.25">
      <c r="B14" s="8">
        <v>2</v>
      </c>
      <c r="C14" s="2" t="s">
        <v>211</v>
      </c>
      <c r="D14" s="8">
        <v>0</v>
      </c>
      <c r="E14" s="147">
        <f>'Sklady Rekapitulace '!$F$63</f>
        <v>0</v>
      </c>
      <c r="F14" s="37">
        <f t="shared" si="1"/>
        <v>0</v>
      </c>
      <c r="G14" s="2">
        <f t="shared" si="2"/>
        <v>2</v>
      </c>
      <c r="H14" s="37">
        <f t="shared" si="0"/>
        <v>0</v>
      </c>
    </row>
    <row r="15" spans="2:8" x14ac:dyDescent="0.25">
      <c r="B15" s="8">
        <v>0.5</v>
      </c>
      <c r="C15" s="2" t="s">
        <v>212</v>
      </c>
      <c r="D15" s="8">
        <v>0</v>
      </c>
      <c r="E15" s="147">
        <f>'Sklady Rekapitulace '!$F$64</f>
        <v>0</v>
      </c>
      <c r="F15" s="37">
        <f t="shared" si="1"/>
        <v>0</v>
      </c>
      <c r="G15" s="2">
        <f t="shared" si="2"/>
        <v>8</v>
      </c>
      <c r="H15" s="37">
        <f t="shared" si="0"/>
        <v>0</v>
      </c>
    </row>
    <row r="16" spans="2:8" x14ac:dyDescent="0.25">
      <c r="B16" s="8">
        <v>1</v>
      </c>
      <c r="C16" s="2" t="s">
        <v>212</v>
      </c>
      <c r="D16" s="8">
        <v>0</v>
      </c>
      <c r="E16" s="147">
        <f>'Sklady Rekapitulace '!$F$65</f>
        <v>0</v>
      </c>
      <c r="F16" s="37">
        <f t="shared" si="1"/>
        <v>0</v>
      </c>
      <c r="G16" s="2">
        <f t="shared" si="2"/>
        <v>4</v>
      </c>
      <c r="H16" s="37">
        <f t="shared" si="0"/>
        <v>0</v>
      </c>
    </row>
    <row r="17" spans="2:8" x14ac:dyDescent="0.25">
      <c r="B17" s="8">
        <v>2</v>
      </c>
      <c r="C17" s="2" t="s">
        <v>212</v>
      </c>
      <c r="D17" s="8">
        <v>0</v>
      </c>
      <c r="E17" s="147">
        <f>'Sklady Rekapitulace '!$F$66</f>
        <v>0</v>
      </c>
      <c r="F17" s="37">
        <f t="shared" si="1"/>
        <v>0</v>
      </c>
      <c r="G17" s="2">
        <f t="shared" si="2"/>
        <v>2</v>
      </c>
      <c r="H17" s="37">
        <f t="shared" si="0"/>
        <v>0</v>
      </c>
    </row>
    <row r="18" spans="2:8" x14ac:dyDescent="0.25">
      <c r="B18" s="6"/>
      <c r="C18" s="7" t="s">
        <v>213</v>
      </c>
      <c r="D18" s="7"/>
      <c r="E18" s="7"/>
      <c r="F18" s="39">
        <f>SUM(F5:F17)</f>
        <v>0</v>
      </c>
      <c r="G18" s="7"/>
      <c r="H18" s="39">
        <f>SUM(H5:H17)</f>
        <v>0</v>
      </c>
    </row>
  </sheetData>
  <sheetProtection algorithmName="SHA-512" hashValue="v/Qkd9RswTizq2gdtkmZrXXi6RXnZv69wGzIdfmWNWd4VYMkhPQ4/bBqTDsfGWoZMxId6t/l4zPE7iLBdR7AiQ==" saltValue="kO+0zKHTDYaSv30WZWKSew==" spinCount="100000" sheet="1" objects="1" scenarios="1" selectLockedCells="1" selectUnlockedCells="1"/>
  <pageMargins left="0.7" right="0.7" top="0.78740157499999996" bottom="0.78740157499999996" header="0.3" footer="0.3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4779E-788F-4F73-90FC-65E1FFCB473B}">
  <sheetPr>
    <tabColor rgb="FFFFFF00"/>
    <pageSetUpPr fitToPage="1"/>
  </sheetPr>
  <dimension ref="B1:P133"/>
  <sheetViews>
    <sheetView workbookViewId="0"/>
  </sheetViews>
  <sheetFormatPr defaultRowHeight="15" x14ac:dyDescent="0.25"/>
  <cols>
    <col min="1" max="1" width="2.42578125" customWidth="1"/>
    <col min="2" max="2" width="10.7109375" style="17" customWidth="1"/>
    <col min="3" max="3" width="40.7109375" style="17" customWidth="1"/>
    <col min="4" max="4" width="6.7109375" style="17" customWidth="1"/>
    <col min="5" max="5" width="10.7109375" style="17" customWidth="1"/>
    <col min="6" max="6" width="10.7109375" style="38" customWidth="1"/>
    <col min="7" max="7" width="8.7109375" style="17" customWidth="1"/>
    <col min="8" max="8" width="10.7109375" style="17" customWidth="1"/>
    <col min="9" max="9" width="5.7109375" style="17" customWidth="1"/>
    <col min="10" max="10" width="10.7109375" style="17" customWidth="1"/>
    <col min="11" max="11" width="40.7109375" style="17" customWidth="1"/>
    <col min="12" max="12" width="6.7109375" style="17" customWidth="1"/>
    <col min="13" max="13" width="10.7109375" style="17" customWidth="1"/>
    <col min="14" max="14" width="10.7109375" style="38" customWidth="1"/>
    <col min="15" max="15" width="8.7109375" style="17" customWidth="1"/>
    <col min="16" max="16" width="10.7109375" style="17" customWidth="1"/>
  </cols>
  <sheetData>
    <row r="1" spans="2:16" x14ac:dyDescent="0.25">
      <c r="B1" s="76" t="s">
        <v>292</v>
      </c>
    </row>
    <row r="3" spans="2:16" x14ac:dyDescent="0.25">
      <c r="B3" s="128" t="s">
        <v>289</v>
      </c>
      <c r="J3" s="128" t="s">
        <v>19</v>
      </c>
    </row>
    <row r="4" spans="2:16" ht="56.1" customHeight="1" x14ac:dyDescent="0.25">
      <c r="B4" s="129" t="s">
        <v>8</v>
      </c>
      <c r="C4" s="24" t="s">
        <v>0</v>
      </c>
      <c r="D4" s="24" t="s">
        <v>277</v>
      </c>
      <c r="E4" s="130" t="s">
        <v>202</v>
      </c>
      <c r="F4" s="131" t="s">
        <v>278</v>
      </c>
      <c r="G4" s="24" t="s">
        <v>279</v>
      </c>
      <c r="H4" s="24" t="s">
        <v>280</v>
      </c>
      <c r="J4" s="129" t="s">
        <v>8</v>
      </c>
      <c r="K4" s="24" t="s">
        <v>0</v>
      </c>
      <c r="L4" s="24" t="s">
        <v>277</v>
      </c>
      <c r="M4" s="130" t="s">
        <v>202</v>
      </c>
      <c r="N4" s="131" t="s">
        <v>278</v>
      </c>
      <c r="O4" s="24" t="s">
        <v>279</v>
      </c>
      <c r="P4" s="24" t="s">
        <v>280</v>
      </c>
    </row>
    <row r="5" spans="2:16" x14ac:dyDescent="0.25">
      <c r="B5" s="164" t="str">
        <f>'HNE Inst'!B5</f>
        <v>332_00</v>
      </c>
      <c r="C5" s="164" t="str">
        <f>'HNE Inst'!C5</f>
        <v>veřejné osvětlení.</v>
      </c>
      <c r="D5" s="132">
        <f>'HNE Inst'!D5</f>
        <v>4</v>
      </c>
      <c r="E5" s="30">
        <f>'HNE Inst'!E5</f>
        <v>45007</v>
      </c>
      <c r="F5" s="37">
        <f>'HNE Inst'!J10</f>
        <v>0</v>
      </c>
      <c r="G5" s="2">
        <f>IF(D5&lt;5,TRUNC(4/D5),1)</f>
        <v>1</v>
      </c>
      <c r="H5" s="37">
        <f>F5*G5</f>
        <v>0</v>
      </c>
      <c r="J5" s="164" t="str">
        <f>'HNE Inst Ex'!B5</f>
        <v>181_00</v>
      </c>
      <c r="K5" s="164" t="str">
        <f>'HNE Inst Ex'!C5</f>
        <v>sklad vzorků</v>
      </c>
      <c r="L5" s="132">
        <f>'HNE Inst Ex'!D5</f>
        <v>2</v>
      </c>
      <c r="M5" s="30">
        <f>'HNE Inst Ex'!E5</f>
        <v>44439</v>
      </c>
      <c r="N5" s="37">
        <f>'HNE Inst Ex'!J10</f>
        <v>0</v>
      </c>
      <c r="O5" s="2">
        <f>IF(L5&lt;5,TRUNC(4/L5),1)</f>
        <v>2</v>
      </c>
      <c r="P5" s="37">
        <f>N5*O5</f>
        <v>0</v>
      </c>
    </row>
    <row r="6" spans="2:16" x14ac:dyDescent="0.25">
      <c r="B6" s="164" t="str">
        <f>'HNE Inst'!B11</f>
        <v>054_00</v>
      </c>
      <c r="C6" s="164" t="str">
        <f>'HNE Inst'!C11</f>
        <v>AB prod.+účt.</v>
      </c>
      <c r="D6" s="132">
        <f>'HNE Inst'!D11</f>
        <v>5</v>
      </c>
      <c r="E6" s="30">
        <f>'HNE Inst'!E11</f>
        <v>43789</v>
      </c>
      <c r="F6" s="37">
        <f>'HNE Inst'!J16</f>
        <v>0</v>
      </c>
      <c r="G6" s="2">
        <f t="shared" ref="G6:G61" si="0">IF(D6&lt;5,TRUNC(4/D6),1)</f>
        <v>1</v>
      </c>
      <c r="H6" s="37">
        <f>F6*G6</f>
        <v>0</v>
      </c>
      <c r="J6" s="164" t="str">
        <f>'HNE Inst Ex'!B11</f>
        <v>190_00</v>
      </c>
      <c r="K6" s="164" t="str">
        <f>'HNE Inst Ex'!C11</f>
        <v>man.nádrže</v>
      </c>
      <c r="L6" s="132">
        <f>'HNE Inst Ex'!D11</f>
        <v>2</v>
      </c>
      <c r="M6" s="30">
        <f>'HNE Inst Ex'!E11</f>
        <v>44439</v>
      </c>
      <c r="N6" s="37">
        <f>'HNE Inst Ex'!J16</f>
        <v>0</v>
      </c>
      <c r="O6" s="2">
        <f t="shared" ref="O6:O43" si="1">IF(L6&lt;5,TRUNC(4/L6),1)</f>
        <v>2</v>
      </c>
      <c r="P6" s="37">
        <f>N6*O6</f>
        <v>0</v>
      </c>
    </row>
    <row r="7" spans="2:16" x14ac:dyDescent="0.25">
      <c r="B7" s="164" t="str">
        <f>'HNE Inst'!B17</f>
        <v>056_00</v>
      </c>
      <c r="C7" s="164" t="str">
        <f>'HNE Inst'!C17</f>
        <v>server, kanceláře IT</v>
      </c>
      <c r="D7" s="132">
        <f>'HNE Inst'!D17</f>
        <v>5</v>
      </c>
      <c r="E7" s="30">
        <f>'HNE Inst'!E17</f>
        <v>45092</v>
      </c>
      <c r="F7" s="37">
        <f>'HNE Inst'!J22</f>
        <v>0</v>
      </c>
      <c r="G7" s="2">
        <f t="shared" si="0"/>
        <v>1</v>
      </c>
      <c r="H7" s="37">
        <f>F7*G7</f>
        <v>0</v>
      </c>
      <c r="J7" s="164" t="str">
        <f>'HNE Inst Ex'!B17</f>
        <v>193_00</v>
      </c>
      <c r="K7" s="164" t="str">
        <f>'HNE Inst Ex'!C17</f>
        <v>Biopaliva úložiště</v>
      </c>
      <c r="L7" s="132">
        <f>'HNE Inst Ex'!D17</f>
        <v>2</v>
      </c>
      <c r="M7" s="30">
        <f>'HNE Inst Ex'!E17</f>
        <v>44439</v>
      </c>
      <c r="N7" s="37">
        <f>'HNE Inst Ex'!J22</f>
        <v>0</v>
      </c>
      <c r="O7" s="2">
        <f t="shared" si="1"/>
        <v>2</v>
      </c>
      <c r="P7" s="37">
        <f>N7*O7</f>
        <v>0</v>
      </c>
    </row>
    <row r="8" spans="2:16" x14ac:dyDescent="0.25">
      <c r="B8" s="164" t="str">
        <f>'HNE Inst'!B23</f>
        <v>060_00</v>
      </c>
      <c r="C8" s="164" t="str">
        <f>'HNE Inst'!C23</f>
        <v>tel.ústředna</v>
      </c>
      <c r="D8" s="132">
        <f>'HNE Inst'!D23</f>
        <v>5</v>
      </c>
      <c r="E8" s="30">
        <f>'HNE Inst'!E23</f>
        <v>44139</v>
      </c>
      <c r="F8" s="37">
        <f>'HNE Inst'!J28</f>
        <v>0</v>
      </c>
      <c r="G8" s="2">
        <f t="shared" si="0"/>
        <v>1</v>
      </c>
      <c r="H8" s="37">
        <f t="shared" ref="H8:H61" si="2">F8*G8</f>
        <v>0</v>
      </c>
      <c r="J8" s="164" t="str">
        <f>'HNE Inst Ex'!B23</f>
        <v>194_00</v>
      </c>
      <c r="K8" s="164" t="str">
        <f>'HNE Inst Ex'!C23</f>
        <v>výdejní lávky</v>
      </c>
      <c r="L8" s="132">
        <f>'HNE Inst Ex'!D23</f>
        <v>2</v>
      </c>
      <c r="M8" s="30">
        <f>'HNE Inst Ex'!E23</f>
        <v>44439</v>
      </c>
      <c r="N8" s="37">
        <f>'HNE Inst Ex'!J28</f>
        <v>0</v>
      </c>
      <c r="O8" s="2">
        <f t="shared" si="1"/>
        <v>2</v>
      </c>
      <c r="P8" s="37">
        <f t="shared" ref="P8:P43" si="3">N8*O8</f>
        <v>0</v>
      </c>
    </row>
    <row r="9" spans="2:16" x14ac:dyDescent="0.25">
      <c r="B9" s="164" t="str">
        <f>'HNE Inst'!B29</f>
        <v>071_00</v>
      </c>
      <c r="C9" s="164" t="str">
        <f>'HNE Inst'!C29</f>
        <v>AB dispečinky</v>
      </c>
      <c r="D9" s="132">
        <f>'HNE Inst'!D29</f>
        <v>5</v>
      </c>
      <c r="E9" s="30">
        <f>'HNE Inst'!E29</f>
        <v>43818</v>
      </c>
      <c r="F9" s="37">
        <f>'HNE Inst'!J34</f>
        <v>0</v>
      </c>
      <c r="G9" s="2">
        <f t="shared" si="0"/>
        <v>1</v>
      </c>
      <c r="H9" s="37">
        <f t="shared" si="2"/>
        <v>0</v>
      </c>
      <c r="J9" s="164" t="str">
        <f>'HNE Inst Ex'!B29</f>
        <v>195_00</v>
      </c>
      <c r="K9" s="164" t="str">
        <f>'HNE Inst Ex'!C29</f>
        <v>výdejní lávka</v>
      </c>
      <c r="L9" s="132">
        <f>'HNE Inst Ex'!D29</f>
        <v>2</v>
      </c>
      <c r="M9" s="30">
        <f>'HNE Inst Ex'!E29</f>
        <v>44811</v>
      </c>
      <c r="N9" s="37">
        <f>'HNE Inst Ex'!J34</f>
        <v>0</v>
      </c>
      <c r="O9" s="2">
        <f t="shared" si="1"/>
        <v>2</v>
      </c>
      <c r="P9" s="37">
        <f t="shared" si="3"/>
        <v>0</v>
      </c>
    </row>
    <row r="10" spans="2:16" x14ac:dyDescent="0.25">
      <c r="B10" s="164" t="str">
        <f>'HNE Inst'!B35</f>
        <v>095_00</v>
      </c>
      <c r="C10" s="164" t="str">
        <f>'HNE Inst'!C35</f>
        <v>Laboratoř</v>
      </c>
      <c r="D10" s="132">
        <f>'HNE Inst'!D35</f>
        <v>5</v>
      </c>
      <c r="E10" s="30">
        <f>'HNE Inst'!E35</f>
        <v>44531</v>
      </c>
      <c r="F10" s="37">
        <f>'HNE Inst'!J40</f>
        <v>0</v>
      </c>
      <c r="G10" s="2">
        <f t="shared" si="0"/>
        <v>1</v>
      </c>
      <c r="H10" s="37">
        <f t="shared" si="2"/>
        <v>0</v>
      </c>
      <c r="J10" s="164" t="str">
        <f>'HNE Inst Ex'!B35</f>
        <v>214_00</v>
      </c>
      <c r="K10" s="164" t="str">
        <f>'HNE Inst Ex'!C35</f>
        <v>ČS  produktovod</v>
      </c>
      <c r="L10" s="132">
        <f>'HNE Inst Ex'!D35</f>
        <v>2</v>
      </c>
      <c r="M10" s="30">
        <f>'HNE Inst Ex'!E35</f>
        <v>44840</v>
      </c>
      <c r="N10" s="37">
        <f>'HNE Inst Ex'!J40</f>
        <v>0</v>
      </c>
      <c r="O10" s="2">
        <f t="shared" si="1"/>
        <v>2</v>
      </c>
      <c r="P10" s="37">
        <f t="shared" si="3"/>
        <v>0</v>
      </c>
    </row>
    <row r="11" spans="2:16" x14ac:dyDescent="0.25">
      <c r="B11" s="164" t="str">
        <f>'HNE Inst'!B41</f>
        <v>101_00</v>
      </c>
      <c r="C11" s="164" t="str">
        <f>'HNE Inst'!C41</f>
        <v>Elektrodílna</v>
      </c>
      <c r="D11" s="132">
        <f>'HNE Inst'!D41</f>
        <v>5</v>
      </c>
      <c r="E11" s="30">
        <f>'HNE Inst'!E41</f>
        <v>44531</v>
      </c>
      <c r="F11" s="37">
        <f>'HNE Inst'!J46</f>
        <v>0</v>
      </c>
      <c r="G11" s="2">
        <f t="shared" si="0"/>
        <v>1</v>
      </c>
      <c r="H11" s="37">
        <f t="shared" si="2"/>
        <v>0</v>
      </c>
      <c r="J11" s="164" t="str">
        <f>'HNE Inst Ex'!B41</f>
        <v>214_MU</v>
      </c>
      <c r="K11" s="164" t="str">
        <f>'HNE Inst Ex'!C41</f>
        <v>man.uzel 214 +věž4+věž5</v>
      </c>
      <c r="L11" s="132">
        <f>'HNE Inst Ex'!D41</f>
        <v>2</v>
      </c>
      <c r="M11" s="30">
        <f>'HNE Inst Ex'!E41</f>
        <v>44840</v>
      </c>
      <c r="N11" s="37">
        <f>'HNE Inst Ex'!J46</f>
        <v>0</v>
      </c>
      <c r="O11" s="2">
        <f t="shared" si="1"/>
        <v>2</v>
      </c>
      <c r="P11" s="37">
        <f t="shared" si="3"/>
        <v>0</v>
      </c>
    </row>
    <row r="12" spans="2:16" x14ac:dyDescent="0.25">
      <c r="B12" s="164" t="str">
        <f>'HNE Inst'!B47</f>
        <v>102_00</v>
      </c>
      <c r="C12" s="164" t="str">
        <f>'HNE Inst'!C47</f>
        <v>nářaďovna</v>
      </c>
      <c r="D12" s="132">
        <f>'HNE Inst'!D47</f>
        <v>5</v>
      </c>
      <c r="E12" s="30">
        <f>'HNE Inst'!E47</f>
        <v>44531</v>
      </c>
      <c r="F12" s="37">
        <f>'HNE Inst'!J52</f>
        <v>0</v>
      </c>
      <c r="G12" s="2">
        <f t="shared" si="0"/>
        <v>1</v>
      </c>
      <c r="H12" s="37">
        <f t="shared" si="2"/>
        <v>0</v>
      </c>
      <c r="J12" s="164" t="str">
        <f>'HNE Inst Ex'!B47</f>
        <v>221_00</v>
      </c>
      <c r="K12" s="164" t="str">
        <f>'HNE Inst Ex'!C47</f>
        <v>blok vč.roz.294</v>
      </c>
      <c r="L12" s="132">
        <f>'HNE Inst Ex'!D47</f>
        <v>2</v>
      </c>
      <c r="M12" s="30">
        <f>'HNE Inst Ex'!E47</f>
        <v>44811</v>
      </c>
      <c r="N12" s="37">
        <f>'HNE Inst Ex'!J52</f>
        <v>0</v>
      </c>
      <c r="O12" s="2">
        <f t="shared" si="1"/>
        <v>2</v>
      </c>
      <c r="P12" s="37">
        <f t="shared" si="3"/>
        <v>0</v>
      </c>
    </row>
    <row r="13" spans="2:16" x14ac:dyDescent="0.25">
      <c r="B13" s="164" t="str">
        <f>'HNE Inst'!B53</f>
        <v>103_00</v>
      </c>
      <c r="C13" s="164" t="str">
        <f>'HNE Inst'!C53</f>
        <v>archiv(truhlárna)</v>
      </c>
      <c r="D13" s="132">
        <f>'HNE Inst'!D53</f>
        <v>5</v>
      </c>
      <c r="E13" s="30">
        <f>'HNE Inst'!E53</f>
        <v>44183</v>
      </c>
      <c r="F13" s="37">
        <f>'HNE Inst'!J58</f>
        <v>0</v>
      </c>
      <c r="G13" s="2">
        <f t="shared" si="0"/>
        <v>1</v>
      </c>
      <c r="H13" s="37">
        <f t="shared" si="2"/>
        <v>0</v>
      </c>
      <c r="J13" s="164" t="str">
        <f>'HNE Inst Ex'!B53</f>
        <v>222_00</v>
      </c>
      <c r="K13" s="164" t="str">
        <f>'HNE Inst Ex'!C53</f>
        <v>blok vč.roz.295</v>
      </c>
      <c r="L13" s="132">
        <f>'HNE Inst Ex'!D53</f>
        <v>2</v>
      </c>
      <c r="M13" s="30">
        <f>'HNE Inst Ex'!E53</f>
        <v>44811</v>
      </c>
      <c r="N13" s="37">
        <f>'HNE Inst Ex'!J58</f>
        <v>0</v>
      </c>
      <c r="O13" s="2">
        <f t="shared" si="1"/>
        <v>2</v>
      </c>
      <c r="P13" s="37">
        <f t="shared" si="3"/>
        <v>0</v>
      </c>
    </row>
    <row r="14" spans="2:16" x14ac:dyDescent="0.25">
      <c r="B14" s="164" t="str">
        <f>'HNE Inst'!B59</f>
        <v>105_00</v>
      </c>
      <c r="C14" s="164" t="str">
        <f>'HNE Inst'!C59</f>
        <v>zám. dílna</v>
      </c>
      <c r="D14" s="132">
        <f>'HNE Inst'!D59</f>
        <v>5</v>
      </c>
      <c r="E14" s="30">
        <f>'HNE Inst'!E59</f>
        <v>44531</v>
      </c>
      <c r="F14" s="37">
        <f>'HNE Inst'!J64</f>
        <v>0</v>
      </c>
      <c r="G14" s="2">
        <f t="shared" si="0"/>
        <v>1</v>
      </c>
      <c r="H14" s="37">
        <f t="shared" si="2"/>
        <v>0</v>
      </c>
      <c r="J14" s="164" t="str">
        <f>'HNE Inst Ex'!B59</f>
        <v>225_00</v>
      </c>
      <c r="K14" s="164" t="str">
        <f>'HNE Inst Ex'!C59</f>
        <v>čerpadlovna</v>
      </c>
      <c r="L14" s="132">
        <f>'HNE Inst Ex'!D59</f>
        <v>2</v>
      </c>
      <c r="M14" s="30">
        <f>'HNE Inst Ex'!E59</f>
        <v>44390</v>
      </c>
      <c r="N14" s="37">
        <f>'HNE Inst Ex'!J64</f>
        <v>0</v>
      </c>
      <c r="O14" s="2">
        <f t="shared" si="1"/>
        <v>2</v>
      </c>
      <c r="P14" s="37">
        <f t="shared" si="3"/>
        <v>0</v>
      </c>
    </row>
    <row r="15" spans="2:16" x14ac:dyDescent="0.25">
      <c r="B15" s="164" t="str">
        <f>'HNE Inst'!B65</f>
        <v>106_00</v>
      </c>
      <c r="C15" s="164" t="str">
        <f>'HNE Inst'!C65</f>
        <v>hala tech.prohl</v>
      </c>
      <c r="D15" s="132">
        <f>'HNE Inst'!D65</f>
        <v>5</v>
      </c>
      <c r="E15" s="30">
        <f>'HNE Inst'!E65</f>
        <v>43803</v>
      </c>
      <c r="F15" s="37">
        <f>'HNE Inst'!J70</f>
        <v>0</v>
      </c>
      <c r="G15" s="2">
        <f t="shared" si="0"/>
        <v>1</v>
      </c>
      <c r="H15" s="37">
        <f t="shared" si="2"/>
        <v>0</v>
      </c>
      <c r="J15" s="164" t="str">
        <f>'HNE Inst Ex'!B65</f>
        <v>230_00</v>
      </c>
      <c r="K15" s="164" t="str">
        <f>'HNE Inst Ex'!C65</f>
        <v>blok 4nádrže+ rozv</v>
      </c>
      <c r="L15" s="132">
        <f>'HNE Inst Ex'!D65</f>
        <v>2</v>
      </c>
      <c r="M15" s="30">
        <f>'HNE Inst Ex'!E65</f>
        <v>44811</v>
      </c>
      <c r="N15" s="37">
        <f>'HNE Inst Ex'!J70</f>
        <v>0</v>
      </c>
      <c r="O15" s="2">
        <f t="shared" si="1"/>
        <v>2</v>
      </c>
      <c r="P15" s="37">
        <f t="shared" si="3"/>
        <v>0</v>
      </c>
    </row>
    <row r="16" spans="2:16" x14ac:dyDescent="0.25">
      <c r="B16" s="164" t="str">
        <f>'HNE Inst'!B71</f>
        <v>111_00</v>
      </c>
      <c r="C16" s="164" t="str">
        <f>'HNE Inst'!C71</f>
        <v>lit.rozv.</v>
      </c>
      <c r="D16" s="132">
        <f>'HNE Inst'!D71</f>
        <v>5</v>
      </c>
      <c r="E16" s="30">
        <f>'HNE Inst'!E71</f>
        <v>44439</v>
      </c>
      <c r="F16" s="37">
        <f>'HNE Inst'!J76</f>
        <v>0</v>
      </c>
      <c r="G16" s="2">
        <f t="shared" si="0"/>
        <v>1</v>
      </c>
      <c r="H16" s="37">
        <f t="shared" si="2"/>
        <v>0</v>
      </c>
      <c r="J16" s="164" t="str">
        <f>'HNE Inst Ex'!B71</f>
        <v>231_00</v>
      </c>
      <c r="K16" s="164" t="str">
        <f>'HNE Inst Ex'!C71</f>
        <v>blok +rozv. 161</v>
      </c>
      <c r="L16" s="132">
        <f>'HNE Inst Ex'!D71</f>
        <v>2</v>
      </c>
      <c r="M16" s="30">
        <f>'HNE Inst Ex'!E71</f>
        <v>45028</v>
      </c>
      <c r="N16" s="37">
        <f>'HNE Inst Ex'!J76</f>
        <v>0</v>
      </c>
      <c r="O16" s="2">
        <f t="shared" si="1"/>
        <v>2</v>
      </c>
      <c r="P16" s="37">
        <f t="shared" si="3"/>
        <v>0</v>
      </c>
    </row>
    <row r="17" spans="2:16" x14ac:dyDescent="0.25">
      <c r="B17" s="164" t="str">
        <f>'HNE Inst'!B77</f>
        <v>119_00</v>
      </c>
      <c r="C17" s="164" t="str">
        <f>'HNE Inst'!C77</f>
        <v>autodílna</v>
      </c>
      <c r="D17" s="132">
        <f>'HNE Inst'!D77</f>
        <v>5</v>
      </c>
      <c r="E17" s="30">
        <f>'HNE Inst'!E77</f>
        <v>44531</v>
      </c>
      <c r="F17" s="37">
        <f>'HNE Inst'!J82</f>
        <v>0</v>
      </c>
      <c r="G17" s="2">
        <f t="shared" si="0"/>
        <v>1</v>
      </c>
      <c r="H17" s="37">
        <f t="shared" si="2"/>
        <v>0</v>
      </c>
      <c r="J17" s="164" t="str">
        <f>'HNE Inst Ex'!B77</f>
        <v>232_00</v>
      </c>
      <c r="K17" s="164" t="str">
        <f>'HNE Inst Ex'!C77</f>
        <v>blok + podzemní rozv.293</v>
      </c>
      <c r="L17" s="132">
        <f>'HNE Inst Ex'!D77</f>
        <v>2</v>
      </c>
      <c r="M17" s="30">
        <f>'HNE Inst Ex'!E77</f>
        <v>44390</v>
      </c>
      <c r="N17" s="37">
        <f>'HNE Inst Ex'!J82</f>
        <v>0</v>
      </c>
      <c r="O17" s="2">
        <f t="shared" si="1"/>
        <v>2</v>
      </c>
      <c r="P17" s="37">
        <f t="shared" si="3"/>
        <v>0</v>
      </c>
    </row>
    <row r="18" spans="2:16" x14ac:dyDescent="0.25">
      <c r="B18" s="164" t="str">
        <f>'HNE Inst'!B83</f>
        <v>121_00</v>
      </c>
      <c r="C18" s="164" t="str">
        <f>'HNE Inst'!C83</f>
        <v>vodárna</v>
      </c>
      <c r="D18" s="132">
        <f>'HNE Inst'!D83</f>
        <v>5</v>
      </c>
      <c r="E18" s="30">
        <f>'HNE Inst'!E83</f>
        <v>44161</v>
      </c>
      <c r="F18" s="37">
        <f>'HNE Inst'!J88</f>
        <v>0</v>
      </c>
      <c r="G18" s="2">
        <f t="shared" si="0"/>
        <v>1</v>
      </c>
      <c r="H18" s="37">
        <f t="shared" si="2"/>
        <v>0</v>
      </c>
      <c r="J18" s="164" t="str">
        <f>'HNE Inst Ex'!B83</f>
        <v>233_00</v>
      </c>
      <c r="K18" s="164" t="str">
        <f>'HNE Inst Ex'!C83</f>
        <v>blok + rozv.292</v>
      </c>
      <c r="L18" s="132">
        <f>'HNE Inst Ex'!D83</f>
        <v>2</v>
      </c>
      <c r="M18" s="30">
        <f>'HNE Inst Ex'!E83</f>
        <v>44390</v>
      </c>
      <c r="N18" s="37">
        <f>'HNE Inst Ex'!J88</f>
        <v>0</v>
      </c>
      <c r="O18" s="2">
        <f t="shared" si="1"/>
        <v>2</v>
      </c>
      <c r="P18" s="37">
        <f t="shared" si="3"/>
        <v>0</v>
      </c>
    </row>
    <row r="19" spans="2:16" x14ac:dyDescent="0.25">
      <c r="B19" s="164" t="str">
        <f>'HNE Inst'!B89</f>
        <v>140_00</v>
      </c>
      <c r="C19" s="164" t="str">
        <f>'HNE Inst'!C89</f>
        <v>útulek bl.</v>
      </c>
      <c r="D19" s="132">
        <f>'HNE Inst'!D89</f>
        <v>5</v>
      </c>
      <c r="E19" s="30">
        <f>'HNE Inst'!E89</f>
        <v>44139</v>
      </c>
      <c r="F19" s="37">
        <f>'HNE Inst'!J94</f>
        <v>0</v>
      </c>
      <c r="G19" s="2">
        <f t="shared" si="0"/>
        <v>1</v>
      </c>
      <c r="H19" s="37">
        <f t="shared" si="2"/>
        <v>0</v>
      </c>
      <c r="J19" s="164" t="str">
        <f>'HNE Inst Ex'!B89</f>
        <v>234_00</v>
      </c>
      <c r="K19" s="164" t="str">
        <f>'HNE Inst Ex'!C89</f>
        <v>blok + rozv.284</v>
      </c>
      <c r="L19" s="132">
        <f>'HNE Inst Ex'!D89</f>
        <v>2</v>
      </c>
      <c r="M19" s="30">
        <f>'HNE Inst Ex'!E89</f>
        <v>44925</v>
      </c>
      <c r="N19" s="37">
        <f>'HNE Inst Ex'!J94</f>
        <v>0</v>
      </c>
      <c r="O19" s="2">
        <f t="shared" si="1"/>
        <v>2</v>
      </c>
      <c r="P19" s="37">
        <f t="shared" si="3"/>
        <v>0</v>
      </c>
    </row>
    <row r="20" spans="2:16" x14ac:dyDescent="0.25">
      <c r="B20" s="164" t="str">
        <f>'HNE Inst'!B95</f>
        <v>144_00</v>
      </c>
      <c r="C20" s="164" t="str">
        <f>'HNE Inst'!C95</f>
        <v>útulek žc.</v>
      </c>
      <c r="D20" s="132">
        <f>'HNE Inst'!D95</f>
        <v>5</v>
      </c>
      <c r="E20" s="30">
        <f>'HNE Inst'!E95</f>
        <v>44439</v>
      </c>
      <c r="F20" s="37">
        <f>'HNE Inst'!J100</f>
        <v>0</v>
      </c>
      <c r="G20" s="2">
        <f t="shared" si="0"/>
        <v>1</v>
      </c>
      <c r="H20" s="37">
        <f t="shared" si="2"/>
        <v>0</v>
      </c>
      <c r="J20" s="164" t="str">
        <f>'HNE Inst Ex'!B95</f>
        <v>235_00</v>
      </c>
      <c r="K20" s="164" t="str">
        <f>'HNE Inst Ex'!C95</f>
        <v>blok + rozv.285</v>
      </c>
      <c r="L20" s="132">
        <f>'HNE Inst Ex'!D95</f>
        <v>2</v>
      </c>
      <c r="M20" s="30">
        <f>'HNE Inst Ex'!E95</f>
        <v>44722</v>
      </c>
      <c r="N20" s="37">
        <f>'HNE Inst Ex'!J100</f>
        <v>0</v>
      </c>
      <c r="O20" s="2">
        <f t="shared" si="1"/>
        <v>2</v>
      </c>
      <c r="P20" s="37">
        <f t="shared" si="3"/>
        <v>0</v>
      </c>
    </row>
    <row r="21" spans="2:16" x14ac:dyDescent="0.25">
      <c r="B21" s="164" t="str">
        <f>'HNE Inst'!B101</f>
        <v>200_00</v>
      </c>
      <c r="C21" s="164" t="str">
        <f>'HNE Inst'!C101</f>
        <v>autováha</v>
      </c>
      <c r="D21" s="132">
        <f>'HNE Inst'!D101</f>
        <v>5</v>
      </c>
      <c r="E21" s="30">
        <f>'HNE Inst'!E101</f>
        <v>44439</v>
      </c>
      <c r="F21" s="37">
        <f>'HNE Inst'!J106</f>
        <v>0</v>
      </c>
      <c r="G21" s="2">
        <f t="shared" si="0"/>
        <v>1</v>
      </c>
      <c r="H21" s="37">
        <f t="shared" si="2"/>
        <v>0</v>
      </c>
      <c r="J21" s="164" t="str">
        <f>'HNE Inst Ex'!B101</f>
        <v>236_00</v>
      </c>
      <c r="K21" s="164" t="str">
        <f>'HNE Inst Ex'!C101</f>
        <v>blok + rozv</v>
      </c>
      <c r="L21" s="132">
        <f>'HNE Inst Ex'!D101</f>
        <v>2</v>
      </c>
      <c r="M21" s="30">
        <f>'HNE Inst Ex'!E101</f>
        <v>44840</v>
      </c>
      <c r="N21" s="37">
        <f>'HNE Inst Ex'!J106</f>
        <v>0</v>
      </c>
      <c r="O21" s="2">
        <f t="shared" si="1"/>
        <v>2</v>
      </c>
      <c r="P21" s="37">
        <f t="shared" si="3"/>
        <v>0</v>
      </c>
    </row>
    <row r="22" spans="2:16" x14ac:dyDescent="0.25">
      <c r="B22" s="164" t="str">
        <f>'HNE Inst'!B107</f>
        <v>251_00</v>
      </c>
      <c r="C22" s="164" t="str">
        <f>'HNE Inst'!C107</f>
        <v>trafost.NN</v>
      </c>
      <c r="D22" s="132">
        <f>'HNE Inst'!D107</f>
        <v>5</v>
      </c>
      <c r="E22" s="30">
        <f>'HNE Inst'!E107</f>
        <v>43381</v>
      </c>
      <c r="F22" s="37">
        <f>'HNE Inst'!J112</f>
        <v>0</v>
      </c>
      <c r="G22" s="2">
        <f t="shared" si="0"/>
        <v>1</v>
      </c>
      <c r="H22" s="37">
        <f t="shared" si="2"/>
        <v>0</v>
      </c>
      <c r="J22" s="164" t="str">
        <f>'HNE Inst Ex'!B107</f>
        <v>237_00</v>
      </c>
      <c r="K22" s="164" t="str">
        <f>'HNE Inst Ex'!C107</f>
        <v>blok+rozv.215+ věž1+věž2</v>
      </c>
      <c r="L22" s="132">
        <f>'HNE Inst Ex'!D107</f>
        <v>2</v>
      </c>
      <c r="M22" s="30">
        <f>'HNE Inst Ex'!E107</f>
        <v>44895</v>
      </c>
      <c r="N22" s="37">
        <f>'HNE Inst Ex'!J112</f>
        <v>0</v>
      </c>
      <c r="O22" s="2">
        <f t="shared" si="1"/>
        <v>2</v>
      </c>
      <c r="P22" s="37">
        <f t="shared" si="3"/>
        <v>0</v>
      </c>
    </row>
    <row r="23" spans="2:16" x14ac:dyDescent="0.25">
      <c r="B23" s="164" t="str">
        <f>'HNE Inst'!B113</f>
        <v>252_00</v>
      </c>
      <c r="C23" s="164" t="str">
        <f>'HNE Inst'!C113</f>
        <v>trafost.NN</v>
      </c>
      <c r="D23" s="132">
        <f>'HNE Inst'!D113</f>
        <v>5</v>
      </c>
      <c r="E23" s="30">
        <f>'HNE Inst'!E113</f>
        <v>43381</v>
      </c>
      <c r="F23" s="37">
        <f>'HNE Inst'!J118</f>
        <v>0</v>
      </c>
      <c r="G23" s="2">
        <f t="shared" si="0"/>
        <v>1</v>
      </c>
      <c r="H23" s="37">
        <f t="shared" si="2"/>
        <v>0</v>
      </c>
      <c r="J23" s="164" t="str">
        <f>'HNE Inst Ex'!B113</f>
        <v>238_00</v>
      </c>
      <c r="K23" s="164" t="str">
        <f>'HNE Inst Ex'!C113</f>
        <v>blok+rozv.216</v>
      </c>
      <c r="L23" s="132">
        <f>'HNE Inst Ex'!D113</f>
        <v>2</v>
      </c>
      <c r="M23" s="30">
        <f>'HNE Inst Ex'!E113</f>
        <v>44840</v>
      </c>
      <c r="N23" s="37">
        <f>'HNE Inst Ex'!J118</f>
        <v>0</v>
      </c>
      <c r="O23" s="2">
        <f t="shared" si="1"/>
        <v>2</v>
      </c>
      <c r="P23" s="37">
        <f t="shared" si="3"/>
        <v>0</v>
      </c>
    </row>
    <row r="24" spans="2:16" x14ac:dyDescent="0.25">
      <c r="B24" s="164" t="str">
        <f>'HNE Inst'!B119</f>
        <v>254_00</v>
      </c>
      <c r="C24" s="164" t="str">
        <f>'HNE Inst'!C119</f>
        <v>trafost.NN</v>
      </c>
      <c r="D24" s="132">
        <f>'HNE Inst'!D119</f>
        <v>5</v>
      </c>
      <c r="E24" s="30">
        <f>'HNE Inst'!E119</f>
        <v>44161</v>
      </c>
      <c r="F24" s="37">
        <f>'HNE Inst'!J124</f>
        <v>0</v>
      </c>
      <c r="G24" s="2">
        <f t="shared" si="0"/>
        <v>1</v>
      </c>
      <c r="H24" s="37">
        <f t="shared" si="2"/>
        <v>0</v>
      </c>
      <c r="J24" s="164" t="str">
        <f>'HNE Inst Ex'!B119</f>
        <v>239_00</v>
      </c>
      <c r="K24" s="164" t="str">
        <f>'HNE Inst Ex'!C119</f>
        <v>blok A+B chodby+rozv</v>
      </c>
      <c r="L24" s="132">
        <f>'HNE Inst Ex'!D119</f>
        <v>2</v>
      </c>
      <c r="M24" s="30">
        <f>'HNE Inst Ex'!E119</f>
        <v>44840</v>
      </c>
      <c r="N24" s="37">
        <f>'HNE Inst Ex'!J124</f>
        <v>0</v>
      </c>
      <c r="O24" s="2">
        <f t="shared" si="1"/>
        <v>2</v>
      </c>
      <c r="P24" s="37">
        <f t="shared" si="3"/>
        <v>0</v>
      </c>
    </row>
    <row r="25" spans="2:16" x14ac:dyDescent="0.25">
      <c r="B25" s="164" t="str">
        <f>'HNE Inst'!B125</f>
        <v>255_00</v>
      </c>
      <c r="C25" s="164" t="str">
        <f>'HNE Inst'!C125</f>
        <v>trafo 255/B</v>
      </c>
      <c r="D25" s="132">
        <f>'HNE Inst'!D125</f>
        <v>5</v>
      </c>
      <c r="E25" s="30">
        <f>'HNE Inst'!E125</f>
        <v>44439</v>
      </c>
      <c r="F25" s="37">
        <f>'HNE Inst'!J130</f>
        <v>0</v>
      </c>
      <c r="G25" s="2">
        <f t="shared" si="0"/>
        <v>1</v>
      </c>
      <c r="H25" s="37">
        <f t="shared" si="2"/>
        <v>0</v>
      </c>
      <c r="J25" s="164" t="str">
        <f>'HNE Inst Ex'!B125</f>
        <v>240_00</v>
      </c>
      <c r="K25" s="164" t="str">
        <f>'HNE Inst Ex'!C125</f>
        <v>NATO</v>
      </c>
      <c r="L25" s="132">
        <f>'HNE Inst Ex'!D125</f>
        <v>2</v>
      </c>
      <c r="M25" s="30">
        <f>'HNE Inst Ex'!E125</f>
        <v>45028</v>
      </c>
      <c r="N25" s="37">
        <f>'HNE Inst Ex'!J130</f>
        <v>0</v>
      </c>
      <c r="O25" s="2">
        <f t="shared" si="1"/>
        <v>2</v>
      </c>
      <c r="P25" s="37">
        <f t="shared" si="3"/>
        <v>0</v>
      </c>
    </row>
    <row r="26" spans="2:16" x14ac:dyDescent="0.25">
      <c r="B26" s="164" t="str">
        <f>'HNE Inst'!B131</f>
        <v>255_00</v>
      </c>
      <c r="C26" s="164" t="str">
        <f>'HNE Inst'!C131</f>
        <v>trafost.NN</v>
      </c>
      <c r="D26" s="132">
        <f>'HNE Inst'!D131</f>
        <v>5</v>
      </c>
      <c r="E26" s="30">
        <f>'HNE Inst'!E131</f>
        <v>43423</v>
      </c>
      <c r="F26" s="37">
        <f>'HNE Inst'!J136</f>
        <v>0</v>
      </c>
      <c r="G26" s="2">
        <f t="shared" si="0"/>
        <v>1</v>
      </c>
      <c r="H26" s="37">
        <f t="shared" si="2"/>
        <v>0</v>
      </c>
      <c r="J26" s="164" t="str">
        <f>'HNE Inst Ex'!B131</f>
        <v>320_00</v>
      </c>
      <c r="K26" s="164" t="str">
        <f>'HNE Inst Ex'!C131</f>
        <v>Chčov</v>
      </c>
      <c r="L26" s="132">
        <f>'HNE Inst Ex'!D131</f>
        <v>2</v>
      </c>
      <c r="M26" s="30">
        <f>'HNE Inst Ex'!E131</f>
        <v>44645</v>
      </c>
      <c r="N26" s="37">
        <f>'HNE Inst Ex'!J136</f>
        <v>0</v>
      </c>
      <c r="O26" s="2">
        <f t="shared" si="1"/>
        <v>2</v>
      </c>
      <c r="P26" s="37">
        <f t="shared" si="3"/>
        <v>0</v>
      </c>
    </row>
    <row r="27" spans="2:16" x14ac:dyDescent="0.25">
      <c r="B27" s="164" t="str">
        <f>'HNE Inst'!B137</f>
        <v>256_00</v>
      </c>
      <c r="C27" s="164" t="str">
        <f>'HNE Inst'!C137</f>
        <v>trafost.NN</v>
      </c>
      <c r="D27" s="132">
        <f>'HNE Inst'!D137</f>
        <v>5</v>
      </c>
      <c r="E27" s="30">
        <f>'HNE Inst'!E137</f>
        <v>43418</v>
      </c>
      <c r="F27" s="37">
        <f>'HNE Inst'!J142</f>
        <v>0</v>
      </c>
      <c r="G27" s="2">
        <f t="shared" si="0"/>
        <v>1</v>
      </c>
      <c r="H27" s="37">
        <f t="shared" si="2"/>
        <v>0</v>
      </c>
      <c r="J27" s="164" t="str">
        <f>'HNE Inst Ex'!B137</f>
        <v>321_00</v>
      </c>
      <c r="K27" s="164" t="str">
        <f>'HNE Inst Ex'!C137</f>
        <v>odlučovač</v>
      </c>
      <c r="L27" s="132">
        <f>'HNE Inst Ex'!D137</f>
        <v>2</v>
      </c>
      <c r="M27" s="30">
        <f>'HNE Inst Ex'!E137</f>
        <v>45092</v>
      </c>
      <c r="N27" s="37">
        <f>'HNE Inst Ex'!J142</f>
        <v>0</v>
      </c>
      <c r="O27" s="2">
        <f t="shared" si="1"/>
        <v>2</v>
      </c>
      <c r="P27" s="37">
        <f t="shared" si="3"/>
        <v>0</v>
      </c>
    </row>
    <row r="28" spans="2:16" x14ac:dyDescent="0.25">
      <c r="B28" s="164" t="str">
        <f>'HNE Inst'!B143</f>
        <v>257_00</v>
      </c>
      <c r="C28" s="164" t="str">
        <f>'HNE Inst'!C143</f>
        <v>trafost.NN</v>
      </c>
      <c r="D28" s="132">
        <f>'HNE Inst'!D143</f>
        <v>5</v>
      </c>
      <c r="E28" s="30">
        <f>'HNE Inst'!E143</f>
        <v>43381</v>
      </c>
      <c r="F28" s="37">
        <f>'HNE Inst'!J148</f>
        <v>0</v>
      </c>
      <c r="G28" s="2">
        <f t="shared" si="0"/>
        <v>1</v>
      </c>
      <c r="H28" s="37">
        <f t="shared" si="2"/>
        <v>0</v>
      </c>
      <c r="J28" s="164" t="str">
        <f>'HNE Inst Ex'!B143</f>
        <v>322_00</v>
      </c>
      <c r="K28" s="164" t="str">
        <f>'HNE Inst Ex'!C143</f>
        <v>BČOV + rozv.283</v>
      </c>
      <c r="L28" s="132">
        <f>'HNE Inst Ex'!D143</f>
        <v>2</v>
      </c>
      <c r="M28" s="30">
        <f>'HNE Inst Ex'!E143</f>
        <v>44840</v>
      </c>
      <c r="N28" s="37">
        <f>'HNE Inst Ex'!J148</f>
        <v>0</v>
      </c>
      <c r="O28" s="2">
        <f t="shared" si="1"/>
        <v>2</v>
      </c>
      <c r="P28" s="37">
        <f t="shared" si="3"/>
        <v>0</v>
      </c>
    </row>
    <row r="29" spans="2:16" x14ac:dyDescent="0.25">
      <c r="B29" s="164" t="str">
        <f>'HNE Inst'!B149</f>
        <v>258_00</v>
      </c>
      <c r="C29" s="164" t="str">
        <f>'HNE Inst'!C149</f>
        <v>trafost. NN</v>
      </c>
      <c r="D29" s="132">
        <f>'HNE Inst'!D149</f>
        <v>5</v>
      </c>
      <c r="E29" s="30">
        <f>'HNE Inst'!E149</f>
        <v>45261</v>
      </c>
      <c r="F29" s="37">
        <f>'HNE Inst'!J154</f>
        <v>0</v>
      </c>
      <c r="G29" s="2">
        <f t="shared" si="0"/>
        <v>1</v>
      </c>
      <c r="H29" s="37">
        <f t="shared" si="2"/>
        <v>0</v>
      </c>
      <c r="J29" s="164" t="str">
        <f>'HNE Inst Ex'!B149</f>
        <v>326_00</v>
      </c>
      <c r="K29" s="164" t="str">
        <f>'HNE Inst Ex'!C149</f>
        <v>vrty OPV na poli</v>
      </c>
      <c r="L29" s="132">
        <f>'HNE Inst Ex'!D149</f>
        <v>2</v>
      </c>
      <c r="M29" s="30">
        <f>'HNE Inst Ex'!E149</f>
        <v>44895</v>
      </c>
      <c r="N29" s="37">
        <f>'HNE Inst Ex'!J154</f>
        <v>0</v>
      </c>
      <c r="O29" s="2">
        <f t="shared" si="1"/>
        <v>2</v>
      </c>
      <c r="P29" s="37">
        <f t="shared" si="3"/>
        <v>0</v>
      </c>
    </row>
    <row r="30" spans="2:16" x14ac:dyDescent="0.25">
      <c r="B30" s="164" t="str">
        <f>'HNE Inst'!B155</f>
        <v>258_0A</v>
      </c>
      <c r="C30" s="164" t="str">
        <f>'HNE Inst'!C155</f>
        <v>tr 258/A NN</v>
      </c>
      <c r="D30" s="132">
        <f>'HNE Inst'!D155</f>
        <v>5</v>
      </c>
      <c r="E30" s="30">
        <f>'HNE Inst'!E155</f>
        <v>43728</v>
      </c>
      <c r="F30" s="37">
        <f>'HNE Inst'!J160</f>
        <v>0</v>
      </c>
      <c r="G30" s="2">
        <f t="shared" si="0"/>
        <v>1</v>
      </c>
      <c r="H30" s="37">
        <f t="shared" si="2"/>
        <v>0</v>
      </c>
      <c r="J30" s="164" t="str">
        <f>'HNE Inst Ex'!B155</f>
        <v>360_00</v>
      </c>
      <c r="K30" s="164" t="str">
        <f>'HNE Inst Ex'!C155</f>
        <v>stáčení ŽC</v>
      </c>
      <c r="L30" s="132">
        <f>'HNE Inst Ex'!D155</f>
        <v>2</v>
      </c>
      <c r="M30" s="30">
        <f>'HNE Inst Ex'!E155</f>
        <v>45028</v>
      </c>
      <c r="N30" s="37">
        <f>'HNE Inst Ex'!J160</f>
        <v>0</v>
      </c>
      <c r="O30" s="2">
        <f t="shared" si="1"/>
        <v>2</v>
      </c>
      <c r="P30" s="37">
        <f t="shared" si="3"/>
        <v>0</v>
      </c>
    </row>
    <row r="31" spans="2:16" x14ac:dyDescent="0.25">
      <c r="B31" s="164" t="str">
        <f>'HNE Inst'!B161</f>
        <v>325_00</v>
      </c>
      <c r="C31" s="164" t="str">
        <f>'HNE Inst'!C161</f>
        <v>ČOV- parschaly</v>
      </c>
      <c r="D31" s="132">
        <f>'HNE Inst'!D161</f>
        <v>5</v>
      </c>
      <c r="E31" s="30">
        <f>'HNE Inst'!E161</f>
        <v>44321</v>
      </c>
      <c r="F31" s="37">
        <f>'HNE Inst'!J166</f>
        <v>0</v>
      </c>
      <c r="G31" s="2">
        <f t="shared" si="0"/>
        <v>1</v>
      </c>
      <c r="H31" s="37">
        <f t="shared" si="2"/>
        <v>0</v>
      </c>
      <c r="J31" s="164" t="str">
        <f>'HNE Inst Ex'!B161</f>
        <v>363_00</v>
      </c>
      <c r="K31" s="164" t="str">
        <f>'HNE Inst Ex'!C161</f>
        <v>vyjeté oleje</v>
      </c>
      <c r="L31" s="132">
        <f>'HNE Inst Ex'!D161</f>
        <v>2</v>
      </c>
      <c r="M31" s="30">
        <f>'HNE Inst Ex'!E161</f>
        <v>44840</v>
      </c>
      <c r="N31" s="37">
        <f>'HNE Inst Ex'!J166</f>
        <v>0</v>
      </c>
      <c r="O31" s="2">
        <f t="shared" si="1"/>
        <v>2</v>
      </c>
      <c r="P31" s="37">
        <f t="shared" si="3"/>
        <v>0</v>
      </c>
    </row>
    <row r="32" spans="2:16" x14ac:dyDescent="0.25">
      <c r="B32" s="164" t="str">
        <f>'HNE Inst'!B167</f>
        <v>371_00</v>
      </c>
      <c r="C32" s="164" t="str">
        <f>'HNE Inst'!C167</f>
        <v>lokoremiza</v>
      </c>
      <c r="D32" s="132">
        <f>'HNE Inst'!D167</f>
        <v>5</v>
      </c>
      <c r="E32" s="30">
        <f>'HNE Inst'!E167</f>
        <v>44321</v>
      </c>
      <c r="F32" s="37">
        <f>'HNE Inst'!J172</f>
        <v>0</v>
      </c>
      <c r="G32" s="2">
        <f t="shared" si="0"/>
        <v>1</v>
      </c>
      <c r="H32" s="37">
        <f t="shared" si="2"/>
        <v>0</v>
      </c>
      <c r="J32" s="164" t="str">
        <f>'HNE Inst Ex'!B167</f>
        <v>364_00</v>
      </c>
      <c r="K32" s="164" t="str">
        <f>'HNE Inst Ex'!C167</f>
        <v>stáčení žc</v>
      </c>
      <c r="L32" s="132">
        <f>'HNE Inst Ex'!D167</f>
        <v>2</v>
      </c>
      <c r="M32" s="30">
        <f>'HNE Inst Ex'!E167</f>
        <v>44811</v>
      </c>
      <c r="N32" s="37">
        <f>'HNE Inst Ex'!J172</f>
        <v>0</v>
      </c>
      <c r="O32" s="2">
        <f t="shared" si="1"/>
        <v>2</v>
      </c>
      <c r="P32" s="37">
        <f t="shared" si="3"/>
        <v>0</v>
      </c>
    </row>
    <row r="33" spans="2:16" x14ac:dyDescent="0.25">
      <c r="B33" s="164" t="str">
        <f>'HNE Inst'!B173</f>
        <v>381_00</v>
      </c>
      <c r="C33" s="164" t="str">
        <f>'HNE Inst'!C173</f>
        <v>želez.váha</v>
      </c>
      <c r="D33" s="132">
        <f>'HNE Inst'!D173</f>
        <v>5</v>
      </c>
      <c r="E33" s="30">
        <f>'HNE Inst'!E173</f>
        <v>44321</v>
      </c>
      <c r="F33" s="37">
        <f>'HNE Inst'!J178</f>
        <v>0</v>
      </c>
      <c r="G33" s="2">
        <f t="shared" si="0"/>
        <v>1</v>
      </c>
      <c r="H33" s="37">
        <f t="shared" si="2"/>
        <v>0</v>
      </c>
      <c r="J33" s="164" t="str">
        <f>'HNE Inst Ex'!B173</f>
        <v>500_00</v>
      </c>
      <c r="K33" s="164" t="str">
        <f>'HNE Inst Ex'!C173</f>
        <v>potrubní rozv.</v>
      </c>
      <c r="L33" s="132">
        <f>'HNE Inst Ex'!D173</f>
        <v>2</v>
      </c>
      <c r="M33" s="30">
        <f>'HNE Inst Ex'!E173</f>
        <v>45092</v>
      </c>
      <c r="N33" s="37">
        <f>'HNE Inst Ex'!J178</f>
        <v>0</v>
      </c>
      <c r="O33" s="2">
        <f t="shared" si="1"/>
        <v>2</v>
      </c>
      <c r="P33" s="37">
        <f t="shared" si="3"/>
        <v>0</v>
      </c>
    </row>
    <row r="34" spans="2:16" x14ac:dyDescent="0.25">
      <c r="B34" s="164" t="str">
        <f>'HNE Inst'!B179</f>
        <v>521_00</v>
      </c>
      <c r="C34" s="164" t="str">
        <f>'HNE Inst'!C179</f>
        <v>hasičárna</v>
      </c>
      <c r="D34" s="132">
        <f>'HNE Inst'!D179</f>
        <v>5</v>
      </c>
      <c r="E34" s="30">
        <f>'HNE Inst'!E179</f>
        <v>44183</v>
      </c>
      <c r="F34" s="37">
        <f>'HNE Inst'!J184</f>
        <v>0</v>
      </c>
      <c r="G34" s="2">
        <f t="shared" si="0"/>
        <v>1</v>
      </c>
      <c r="H34" s="37">
        <f t="shared" si="2"/>
        <v>0</v>
      </c>
      <c r="J34" s="164" t="str">
        <f>'HNE Inst Ex'!B179</f>
        <v>504_00</v>
      </c>
      <c r="K34" s="164" t="str">
        <f>'HNE Inst Ex'!C179</f>
        <v>koncák + věž 3</v>
      </c>
      <c r="L34" s="132">
        <f>'HNE Inst Ex'!D179</f>
        <v>2</v>
      </c>
      <c r="M34" s="30">
        <f>'HNE Inst Ex'!E179</f>
        <v>45092</v>
      </c>
      <c r="N34" s="37">
        <f>'HNE Inst Ex'!J184</f>
        <v>0</v>
      </c>
      <c r="O34" s="2">
        <f t="shared" si="1"/>
        <v>2</v>
      </c>
      <c r="P34" s="37">
        <f t="shared" si="3"/>
        <v>0</v>
      </c>
    </row>
    <row r="35" spans="2:16" x14ac:dyDescent="0.25">
      <c r="B35" s="164" t="str">
        <f>'HNE Inst'!B185</f>
        <v>524_00</v>
      </c>
      <c r="C35" s="164" t="str">
        <f>'HNE Inst'!C185</f>
        <v xml:space="preserve">strojovna SHZ </v>
      </c>
      <c r="D35" s="132">
        <f>'HNE Inst'!D185</f>
        <v>5</v>
      </c>
      <c r="E35" s="30">
        <f>'HNE Inst'!E185</f>
        <v>44169</v>
      </c>
      <c r="F35" s="37">
        <f>'HNE Inst'!J190</f>
        <v>0</v>
      </c>
      <c r="G35" s="2">
        <f t="shared" si="0"/>
        <v>1</v>
      </c>
      <c r="H35" s="37">
        <f t="shared" si="2"/>
        <v>0</v>
      </c>
      <c r="J35" s="164" t="str">
        <f>'HNE Inst Ex'!B185</f>
        <v>505_00</v>
      </c>
      <c r="K35" s="164" t="str">
        <f>'HNE Inst Ex'!C185</f>
        <v>koncák</v>
      </c>
      <c r="L35" s="132">
        <f>'HNE Inst Ex'!D185</f>
        <v>2</v>
      </c>
      <c r="M35" s="30">
        <f>'HNE Inst Ex'!E185</f>
        <v>45092</v>
      </c>
      <c r="N35" s="37">
        <f>'HNE Inst Ex'!J190</f>
        <v>0</v>
      </c>
      <c r="O35" s="2">
        <f t="shared" si="1"/>
        <v>2</v>
      </c>
      <c r="P35" s="37">
        <f t="shared" si="3"/>
        <v>0</v>
      </c>
    </row>
    <row r="36" spans="2:16" x14ac:dyDescent="0.25">
      <c r="B36" s="164" t="str">
        <f>'HNE Inst'!B191</f>
        <v>532_00</v>
      </c>
      <c r="C36" s="164" t="str">
        <f>'HNE Inst'!C191</f>
        <v>VÚ archiv</v>
      </c>
      <c r="D36" s="132">
        <f>'HNE Inst'!D191</f>
        <v>5</v>
      </c>
      <c r="E36" s="30">
        <f>'HNE Inst'!E191</f>
        <v>44161</v>
      </c>
      <c r="F36" s="37">
        <f>'HNE Inst'!J196</f>
        <v>0</v>
      </c>
      <c r="G36" s="2">
        <f t="shared" si="0"/>
        <v>1</v>
      </c>
      <c r="H36" s="37">
        <f t="shared" si="2"/>
        <v>0</v>
      </c>
      <c r="J36" s="164" t="str">
        <f>'HNE Inst Ex'!B191</f>
        <v>508_00</v>
      </c>
      <c r="K36" s="164" t="str">
        <f>'HNE Inst Ex'!C191</f>
        <v>podzemní nádrže</v>
      </c>
      <c r="L36" s="132">
        <f>'HNE Inst Ex'!D191</f>
        <v>2</v>
      </c>
      <c r="M36" s="30">
        <f>'HNE Inst Ex'!E191</f>
        <v>44811</v>
      </c>
      <c r="N36" s="37">
        <f>'HNE Inst Ex'!J196</f>
        <v>0</v>
      </c>
      <c r="O36" s="2">
        <f t="shared" si="1"/>
        <v>2</v>
      </c>
      <c r="P36" s="37">
        <f t="shared" si="3"/>
        <v>0</v>
      </c>
    </row>
    <row r="37" spans="2:16" x14ac:dyDescent="0.25">
      <c r="B37" s="164" t="str">
        <f>'HNE Inst'!B197</f>
        <v>534_00</v>
      </c>
      <c r="C37" s="164" t="str">
        <f>'HNE Inst'!C197</f>
        <v>VÚ štáb-ubyt</v>
      </c>
      <c r="D37" s="132">
        <f>'HNE Inst'!D197</f>
        <v>5</v>
      </c>
      <c r="E37" s="30">
        <f>'HNE Inst'!E197</f>
        <v>44540</v>
      </c>
      <c r="F37" s="37">
        <f>'HNE Inst'!J202</f>
        <v>0</v>
      </c>
      <c r="G37" s="2">
        <f t="shared" si="0"/>
        <v>1</v>
      </c>
      <c r="H37" s="37">
        <f t="shared" si="2"/>
        <v>0</v>
      </c>
      <c r="J37" s="164" t="str">
        <f>'HNE Inst Ex'!B197</f>
        <v>341_00</v>
      </c>
      <c r="K37" s="164" t="str">
        <f>'HNE Inst Ex'!C197</f>
        <v>reg.st.plynu</v>
      </c>
      <c r="L37" s="132">
        <f>'HNE Inst Ex'!D197</f>
        <v>2</v>
      </c>
      <c r="M37" s="30">
        <f>'HNE Inst Ex'!E197</f>
        <v>44840</v>
      </c>
      <c r="N37" s="37">
        <f>'HNE Inst Ex'!J202</f>
        <v>0</v>
      </c>
      <c r="O37" s="2">
        <f t="shared" si="1"/>
        <v>2</v>
      </c>
      <c r="P37" s="37">
        <f t="shared" si="3"/>
        <v>0</v>
      </c>
    </row>
    <row r="38" spans="2:16" x14ac:dyDescent="0.25">
      <c r="B38" s="164" t="str">
        <f>'HNE Inst'!B203</f>
        <v>535_00</v>
      </c>
      <c r="C38" s="164" t="str">
        <f>'HNE Inst'!C203</f>
        <v xml:space="preserve">VÚ </v>
      </c>
      <c r="D38" s="132">
        <f>'HNE Inst'!D203</f>
        <v>5</v>
      </c>
      <c r="E38" s="30">
        <f>'HNE Inst'!E203</f>
        <v>44161</v>
      </c>
      <c r="F38" s="37">
        <f>'HNE Inst'!J208</f>
        <v>0</v>
      </c>
      <c r="G38" s="2">
        <f t="shared" si="0"/>
        <v>1</v>
      </c>
      <c r="H38" s="37">
        <f t="shared" si="2"/>
        <v>0</v>
      </c>
      <c r="J38" s="164" t="str">
        <f>'HNE Inst Ex'!B203</f>
        <v>880_00</v>
      </c>
      <c r="K38" s="164" t="str">
        <f>'HNE Inst Ex'!C203</f>
        <v>rekuperace</v>
      </c>
      <c r="L38" s="132">
        <f>'HNE Inst Ex'!D203</f>
        <v>2</v>
      </c>
      <c r="M38" s="30">
        <f>'HNE Inst Ex'!E203</f>
        <v>44540</v>
      </c>
      <c r="N38" s="37">
        <f>'HNE Inst Ex'!J208</f>
        <v>0</v>
      </c>
      <c r="O38" s="2">
        <f t="shared" si="1"/>
        <v>2</v>
      </c>
      <c r="P38" s="37">
        <f t="shared" si="3"/>
        <v>0</v>
      </c>
    </row>
    <row r="39" spans="2:16" x14ac:dyDescent="0.25">
      <c r="B39" s="164" t="str">
        <f>'HNE Inst'!B209</f>
        <v>536_00</v>
      </c>
      <c r="C39" s="164" t="str">
        <f>'HNE Inst'!C209</f>
        <v>ubytovna</v>
      </c>
      <c r="D39" s="132">
        <f>'HNE Inst'!D209</f>
        <v>5</v>
      </c>
      <c r="E39" s="30">
        <f>'HNE Inst'!E209</f>
        <v>44540</v>
      </c>
      <c r="F39" s="37">
        <f>'HNE Inst'!J214</f>
        <v>0</v>
      </c>
      <c r="G39" s="2">
        <f t="shared" si="0"/>
        <v>1</v>
      </c>
      <c r="H39" s="37">
        <f t="shared" si="2"/>
        <v>0</v>
      </c>
      <c r="J39" s="164" t="str">
        <f>'HNE Inst Ex'!B209</f>
        <v>730_00</v>
      </c>
      <c r="K39" s="164" t="str">
        <f>'HNE Inst Ex'!C209</f>
        <v>SHZ      probíhá rekonstrukce</v>
      </c>
      <c r="L39" s="132">
        <f>'HNE Inst Ex'!D209</f>
        <v>2</v>
      </c>
      <c r="M39" s="30">
        <f>'HNE Inst Ex'!E209</f>
        <v>0</v>
      </c>
      <c r="N39" s="37">
        <f>'HNE Inst Ex'!J214</f>
        <v>0</v>
      </c>
      <c r="O39" s="2">
        <f t="shared" si="1"/>
        <v>2</v>
      </c>
      <c r="P39" s="37">
        <f t="shared" si="3"/>
        <v>0</v>
      </c>
    </row>
    <row r="40" spans="2:16" x14ac:dyDescent="0.25">
      <c r="B40" s="164" t="str">
        <f>'HNE Inst'!B215</f>
        <v>539_00</v>
      </c>
      <c r="C40" s="164" t="str">
        <f>'HNE Inst'!C215</f>
        <v>VÚ litina st.kuchyň</v>
      </c>
      <c r="D40" s="132">
        <f>'HNE Inst'!D215</f>
        <v>5</v>
      </c>
      <c r="E40" s="30">
        <f>'HNE Inst'!E215</f>
        <v>43391</v>
      </c>
      <c r="F40" s="37">
        <f>'HNE Inst'!J220</f>
        <v>0</v>
      </c>
      <c r="G40" s="2">
        <f t="shared" si="0"/>
        <v>1</v>
      </c>
      <c r="H40" s="37">
        <f t="shared" si="2"/>
        <v>0</v>
      </c>
      <c r="J40" s="164" t="str">
        <f>'HNE Inst Ex'!B215</f>
        <v>740_00</v>
      </c>
      <c r="K40" s="164" t="str">
        <f>'HNE Inst Ex'!C215</f>
        <v>EPS</v>
      </c>
      <c r="L40" s="132">
        <f>'HNE Inst Ex'!D215</f>
        <v>2</v>
      </c>
      <c r="M40" s="30">
        <f>'HNE Inst Ex'!E215</f>
        <v>44951</v>
      </c>
      <c r="N40" s="37">
        <f>'HNE Inst Ex'!J220</f>
        <v>0</v>
      </c>
      <c r="O40" s="2">
        <f t="shared" si="1"/>
        <v>2</v>
      </c>
      <c r="P40" s="37">
        <f t="shared" si="3"/>
        <v>0</v>
      </c>
    </row>
    <row r="41" spans="2:16" x14ac:dyDescent="0.25">
      <c r="B41" s="164" t="str">
        <f>'HNE Inst'!B221</f>
        <v>539_0A</v>
      </c>
      <c r="C41" s="164" t="str">
        <f>'HNE Inst'!C221</f>
        <v>Nová kuchyň + kantýna</v>
      </c>
      <c r="D41" s="132">
        <f>'HNE Inst'!D221</f>
        <v>5</v>
      </c>
      <c r="E41" s="30">
        <f>'HNE Inst'!E221</f>
        <v>43792</v>
      </c>
      <c r="F41" s="37">
        <f>'HNE Inst'!J226</f>
        <v>0</v>
      </c>
      <c r="G41" s="2">
        <f t="shared" si="0"/>
        <v>1</v>
      </c>
      <c r="H41" s="37">
        <f t="shared" si="2"/>
        <v>0</v>
      </c>
      <c r="J41" s="164" t="str">
        <f>'HNE Inst Ex'!B221</f>
        <v>213_00</v>
      </c>
      <c r="K41" s="164" t="str">
        <f>'HNE Inst Ex'!C221</f>
        <v>podzemní blok + plast.rozvaděč</v>
      </c>
      <c r="L41" s="132">
        <f>'HNE Inst Ex'!D221</f>
        <v>2</v>
      </c>
      <c r="M41" s="30">
        <f>'HNE Inst Ex'!E221</f>
        <v>44895</v>
      </c>
      <c r="N41" s="37">
        <f>'HNE Inst Ex'!J226</f>
        <v>0</v>
      </c>
      <c r="O41" s="2">
        <f t="shared" si="1"/>
        <v>2</v>
      </c>
      <c r="P41" s="37">
        <f t="shared" si="3"/>
        <v>0</v>
      </c>
    </row>
    <row r="42" spans="2:16" x14ac:dyDescent="0.25">
      <c r="B42" s="164" t="str">
        <f>'HNE Inst'!B227</f>
        <v>544_00</v>
      </c>
      <c r="C42" s="164" t="str">
        <f>'HNE Inst'!C227</f>
        <v>strážnice + kotce</v>
      </c>
      <c r="D42" s="132">
        <f>'HNE Inst'!D227</f>
        <v>5</v>
      </c>
      <c r="E42" s="30">
        <f>'HNE Inst'!E227</f>
        <v>43451</v>
      </c>
      <c r="F42" s="37">
        <f>'HNE Inst'!J232</f>
        <v>0</v>
      </c>
      <c r="G42" s="2">
        <f t="shared" si="0"/>
        <v>1</v>
      </c>
      <c r="H42" s="37">
        <f t="shared" si="2"/>
        <v>0</v>
      </c>
      <c r="J42" s="164" t="str">
        <f>'HNE Inst Ex'!B227</f>
        <v>326_00</v>
      </c>
      <c r="K42" s="164" t="str">
        <f>'HNE Inst Ex'!C227</f>
        <v>vrty OPV na poli</v>
      </c>
      <c r="L42" s="132">
        <f>'HNE Inst Ex'!D227</f>
        <v>2</v>
      </c>
      <c r="M42" s="30">
        <f>'HNE Inst Ex'!E227</f>
        <v>44895</v>
      </c>
      <c r="N42" s="37">
        <f>'HNE Inst Ex'!J232</f>
        <v>0</v>
      </c>
      <c r="O42" s="2">
        <f t="shared" si="1"/>
        <v>2</v>
      </c>
      <c r="P42" s="37">
        <f t="shared" si="3"/>
        <v>0</v>
      </c>
    </row>
    <row r="43" spans="2:16" x14ac:dyDescent="0.25">
      <c r="B43" s="164" t="str">
        <f>'HNE Inst'!B233</f>
        <v>620_00</v>
      </c>
      <c r="C43" s="164" t="str">
        <f>'HNE Inst'!C233</f>
        <v>olej. Blok</v>
      </c>
      <c r="D43" s="132">
        <f>'HNE Inst'!D233</f>
        <v>5</v>
      </c>
      <c r="E43" s="30">
        <f>'HNE Inst'!E233</f>
        <v>43185</v>
      </c>
      <c r="F43" s="37">
        <f>'HNE Inst'!J238</f>
        <v>0</v>
      </c>
      <c r="G43" s="2">
        <f t="shared" si="0"/>
        <v>1</v>
      </c>
      <c r="H43" s="37">
        <f t="shared" si="2"/>
        <v>0</v>
      </c>
      <c r="J43" s="164" t="str">
        <f>'HNE Inst Ex'!B233</f>
        <v>223_00</v>
      </c>
      <c r="K43" s="164" t="str">
        <f>'HNE Inst Ex'!C233</f>
        <v>vrty OPV pod tratí</v>
      </c>
      <c r="L43" s="132">
        <f>'HNE Inst Ex'!D233</f>
        <v>2</v>
      </c>
      <c r="M43" s="30">
        <f>'HNE Inst Ex'!E233</f>
        <v>44895</v>
      </c>
      <c r="N43" s="37">
        <f>'HNE Inst Ex'!J238</f>
        <v>0</v>
      </c>
      <c r="O43" s="2">
        <f t="shared" si="1"/>
        <v>2</v>
      </c>
      <c r="P43" s="37">
        <f t="shared" si="3"/>
        <v>0</v>
      </c>
    </row>
    <row r="44" spans="2:16" x14ac:dyDescent="0.25">
      <c r="B44" s="164" t="str">
        <f>'HNE Inst'!B239</f>
        <v>621_00</v>
      </c>
      <c r="C44" s="164" t="str">
        <f>'HNE Inst'!C239</f>
        <v>uložiště krabice</v>
      </c>
      <c r="D44" s="132">
        <f>'HNE Inst'!D239</f>
        <v>5</v>
      </c>
      <c r="E44" s="30">
        <f>'HNE Inst'!E239</f>
        <v>44722</v>
      </c>
      <c r="F44" s="37">
        <f>'HNE Inst'!J244</f>
        <v>0</v>
      </c>
      <c r="G44" s="2">
        <f t="shared" si="0"/>
        <v>1</v>
      </c>
      <c r="H44" s="37">
        <f t="shared" si="2"/>
        <v>0</v>
      </c>
      <c r="J44" s="164"/>
      <c r="K44" s="164"/>
      <c r="L44" s="132"/>
      <c r="M44" s="30"/>
      <c r="N44" s="37"/>
      <c r="O44" s="2"/>
      <c r="P44" s="37"/>
    </row>
    <row r="45" spans="2:16" x14ac:dyDescent="0.25">
      <c r="B45" s="164" t="str">
        <f>'HNE Inst'!B245</f>
        <v>801_00</v>
      </c>
      <c r="C45" s="164" t="str">
        <f>'HNE Inst'!C245</f>
        <v>archiv GŘ</v>
      </c>
      <c r="D45" s="132">
        <f>'HNE Inst'!D245</f>
        <v>5</v>
      </c>
      <c r="E45" s="30">
        <f>'HNE Inst'!E245</f>
        <v>43817</v>
      </c>
      <c r="F45" s="37">
        <f>'HNE Inst'!J250</f>
        <v>0</v>
      </c>
      <c r="G45" s="2">
        <f t="shared" si="0"/>
        <v>1</v>
      </c>
      <c r="H45" s="37">
        <f t="shared" si="2"/>
        <v>0</v>
      </c>
      <c r="J45" s="164"/>
      <c r="K45" s="164"/>
      <c r="L45" s="132"/>
      <c r="M45" s="30"/>
      <c r="N45" s="37"/>
      <c r="O45" s="2"/>
      <c r="P45" s="37"/>
    </row>
    <row r="46" spans="2:16" x14ac:dyDescent="0.25">
      <c r="B46" s="164" t="str">
        <f>'HNE Inst'!B251</f>
        <v>807_00</v>
      </c>
      <c r="C46" s="164" t="str">
        <f>'HNE Inst'!C251</f>
        <v>litinový rozv.</v>
      </c>
      <c r="D46" s="132">
        <f>'HNE Inst'!D251</f>
        <v>5</v>
      </c>
      <c r="E46" s="30">
        <f>'HNE Inst'!E251</f>
        <v>43817</v>
      </c>
      <c r="F46" s="37">
        <f>'HNE Inst'!J256</f>
        <v>0</v>
      </c>
      <c r="G46" s="2">
        <f t="shared" si="0"/>
        <v>1</v>
      </c>
      <c r="H46" s="37">
        <f t="shared" si="2"/>
        <v>0</v>
      </c>
      <c r="J46" s="164"/>
      <c r="K46" s="164"/>
      <c r="L46" s="132"/>
      <c r="M46" s="30"/>
      <c r="N46" s="37"/>
      <c r="O46" s="2"/>
      <c r="P46" s="37"/>
    </row>
    <row r="47" spans="2:16" x14ac:dyDescent="0.25">
      <c r="B47" s="164" t="str">
        <f>'HNE Inst'!B257</f>
        <v>809_00</v>
      </c>
      <c r="C47" s="164" t="str">
        <f>'HNE Inst'!C257</f>
        <v>sklad odpadú</v>
      </c>
      <c r="D47" s="132">
        <f>'HNE Inst'!D257</f>
        <v>5</v>
      </c>
      <c r="E47" s="30">
        <f>'HNE Inst'!E257</f>
        <v>44139</v>
      </c>
      <c r="F47" s="37">
        <f>'HNE Inst'!J262</f>
        <v>0</v>
      </c>
      <c r="G47" s="2">
        <f t="shared" si="0"/>
        <v>1</v>
      </c>
      <c r="H47" s="37">
        <f t="shared" si="2"/>
        <v>0</v>
      </c>
      <c r="J47" s="164"/>
      <c r="K47" s="164"/>
      <c r="L47" s="132"/>
      <c r="M47" s="30"/>
      <c r="N47" s="37"/>
      <c r="O47" s="2"/>
      <c r="P47" s="37"/>
    </row>
    <row r="48" spans="2:16" x14ac:dyDescent="0.25">
      <c r="B48" s="164" t="str">
        <f>'HNE Inst'!B263</f>
        <v>810_00</v>
      </c>
      <c r="C48" s="164" t="str">
        <f>'HNE Inst'!C263</f>
        <v>sklad orig</v>
      </c>
      <c r="D48" s="132">
        <f>'HNE Inst'!D263</f>
        <v>5</v>
      </c>
      <c r="E48" s="30">
        <f>'HNE Inst'!E263</f>
        <v>44183</v>
      </c>
      <c r="F48" s="37">
        <f>'HNE Inst'!J268</f>
        <v>0</v>
      </c>
      <c r="G48" s="2">
        <f t="shared" si="0"/>
        <v>1</v>
      </c>
      <c r="H48" s="37">
        <f t="shared" si="2"/>
        <v>0</v>
      </c>
      <c r="J48" s="164"/>
      <c r="K48" s="164"/>
      <c r="L48" s="132"/>
      <c r="M48" s="30"/>
      <c r="N48" s="37"/>
      <c r="O48" s="2"/>
      <c r="P48" s="37"/>
    </row>
    <row r="49" spans="2:16" x14ac:dyDescent="0.25">
      <c r="B49" s="164" t="str">
        <f>'HNE Inst'!B269</f>
        <v>811_00</v>
      </c>
      <c r="C49" s="164" t="str">
        <f>'HNE Inst'!C269</f>
        <v>sklad orig</v>
      </c>
      <c r="D49" s="132">
        <f>'HNE Inst'!D269</f>
        <v>5</v>
      </c>
      <c r="E49" s="30">
        <f>'HNE Inst'!E269</f>
        <v>44183</v>
      </c>
      <c r="F49" s="37">
        <f>'HNE Inst'!J274</f>
        <v>0</v>
      </c>
      <c r="G49" s="2">
        <f t="shared" si="0"/>
        <v>1</v>
      </c>
      <c r="H49" s="37">
        <f t="shared" si="2"/>
        <v>0</v>
      </c>
      <c r="J49" s="164"/>
      <c r="K49" s="164"/>
      <c r="L49" s="132"/>
      <c r="M49" s="30"/>
      <c r="N49" s="37"/>
      <c r="O49" s="2"/>
      <c r="P49" s="37"/>
    </row>
    <row r="50" spans="2:16" x14ac:dyDescent="0.25">
      <c r="B50" s="164" t="str">
        <f>'HNE Inst'!B275</f>
        <v>829_00</v>
      </c>
      <c r="C50" s="164" t="str">
        <f>'HNE Inst'!C275</f>
        <v>garáže CAS</v>
      </c>
      <c r="D50" s="132">
        <f>'HNE Inst'!D275</f>
        <v>5</v>
      </c>
      <c r="E50" s="30">
        <f>'HNE Inst'!E275</f>
        <v>43812</v>
      </c>
      <c r="F50" s="37">
        <f>'HNE Inst'!J280</f>
        <v>0</v>
      </c>
      <c r="G50" s="2">
        <f t="shared" si="0"/>
        <v>1</v>
      </c>
      <c r="H50" s="37">
        <f t="shared" si="2"/>
        <v>0</v>
      </c>
      <c r="J50" s="164"/>
      <c r="K50" s="164"/>
      <c r="L50" s="132"/>
      <c r="M50" s="30"/>
      <c r="N50" s="37"/>
      <c r="O50" s="2"/>
      <c r="P50" s="37"/>
    </row>
    <row r="51" spans="2:16" x14ac:dyDescent="0.25">
      <c r="B51" s="164" t="str">
        <f>'HNE Inst'!B281</f>
        <v>831_00</v>
      </c>
      <c r="C51" s="164" t="str">
        <f>'HNE Inst'!C281</f>
        <v>sklad orig</v>
      </c>
      <c r="D51" s="132">
        <f>'HNE Inst'!D281</f>
        <v>5</v>
      </c>
      <c r="E51" s="30">
        <f>'HNE Inst'!E281</f>
        <v>44182</v>
      </c>
      <c r="F51" s="37">
        <f>'HNE Inst'!J286</f>
        <v>0</v>
      </c>
      <c r="G51" s="2">
        <f t="shared" si="0"/>
        <v>1</v>
      </c>
      <c r="H51" s="37">
        <f t="shared" si="2"/>
        <v>0</v>
      </c>
      <c r="J51" s="164"/>
      <c r="K51" s="164"/>
      <c r="L51" s="132"/>
      <c r="M51" s="30"/>
      <c r="N51" s="37"/>
      <c r="O51" s="2"/>
      <c r="P51" s="37"/>
    </row>
    <row r="52" spans="2:16" x14ac:dyDescent="0.25">
      <c r="B52" s="164" t="str">
        <f>'HNE Inst'!B287</f>
        <v>833_00</v>
      </c>
      <c r="C52" s="164" t="str">
        <f>'HNE Inst'!C287</f>
        <v>sklad orig</v>
      </c>
      <c r="D52" s="132">
        <f>'HNE Inst'!D287</f>
        <v>5</v>
      </c>
      <c r="E52" s="30">
        <f>'HNE Inst'!E287</f>
        <v>44182</v>
      </c>
      <c r="F52" s="37">
        <f>'HNE Inst'!J292</f>
        <v>0</v>
      </c>
      <c r="G52" s="2">
        <f t="shared" si="0"/>
        <v>1</v>
      </c>
      <c r="H52" s="37">
        <f t="shared" si="2"/>
        <v>0</v>
      </c>
      <c r="J52" s="164"/>
      <c r="K52" s="164"/>
      <c r="L52" s="132"/>
      <c r="M52" s="30"/>
      <c r="N52" s="37"/>
      <c r="O52" s="2"/>
      <c r="P52" s="37"/>
    </row>
    <row r="53" spans="2:16" x14ac:dyDescent="0.25">
      <c r="B53" s="164" t="str">
        <f>'HNE Inst'!B293</f>
        <v>REK_00</v>
      </c>
      <c r="C53" s="164" t="str">
        <f>'HNE Inst'!C293</f>
        <v>St.Splavy</v>
      </c>
      <c r="D53" s="132">
        <f>'HNE Inst'!D293</f>
        <v>5</v>
      </c>
      <c r="E53" s="30">
        <f>'HNE Inst'!E293</f>
        <v>45261</v>
      </c>
      <c r="F53" s="37">
        <f>'HNE Inst'!J298</f>
        <v>0</v>
      </c>
      <c r="G53" s="2">
        <f t="shared" si="0"/>
        <v>1</v>
      </c>
      <c r="H53" s="37">
        <f t="shared" si="2"/>
        <v>0</v>
      </c>
      <c r="J53" s="164"/>
      <c r="K53" s="164"/>
      <c r="L53" s="132"/>
      <c r="M53" s="30"/>
      <c r="N53" s="37"/>
      <c r="O53" s="2"/>
      <c r="P53" s="37"/>
    </row>
    <row r="54" spans="2:16" x14ac:dyDescent="0.25">
      <c r="B54" s="164" t="str">
        <f>'HNE Inst'!B299</f>
        <v>837_00</v>
      </c>
      <c r="C54" s="164" t="str">
        <f>'HNE Inst'!C299</f>
        <v>hangár za 239</v>
      </c>
      <c r="D54" s="132">
        <f>'HNE Inst'!D299</f>
        <v>5</v>
      </c>
      <c r="E54" s="30">
        <f>'HNE Inst'!E299</f>
        <v>44183</v>
      </c>
      <c r="F54" s="37">
        <f>'HNE Inst'!J304</f>
        <v>0</v>
      </c>
      <c r="G54" s="2">
        <f t="shared" si="0"/>
        <v>1</v>
      </c>
      <c r="H54" s="37">
        <f t="shared" si="2"/>
        <v>0</v>
      </c>
      <c r="J54" s="164"/>
      <c r="K54" s="164"/>
      <c r="L54" s="132"/>
      <c r="M54" s="30"/>
      <c r="N54" s="37"/>
      <c r="O54" s="2"/>
      <c r="P54" s="37"/>
    </row>
    <row r="55" spans="2:16" x14ac:dyDescent="0.25">
      <c r="B55" s="164" t="str">
        <f>'HNE Inst'!B305</f>
        <v>315_00</v>
      </c>
      <c r="C55" s="164" t="str">
        <f>'HNE Inst'!C305</f>
        <v>myčka</v>
      </c>
      <c r="D55" s="132">
        <f>'HNE Inst'!D305</f>
        <v>1</v>
      </c>
      <c r="E55" s="30">
        <f>'HNE Inst'!E305</f>
        <v>44722</v>
      </c>
      <c r="F55" s="37">
        <f>'HNE Inst'!J310</f>
        <v>0</v>
      </c>
      <c r="G55" s="2">
        <f t="shared" si="0"/>
        <v>4</v>
      </c>
      <c r="H55" s="37">
        <f t="shared" si="2"/>
        <v>0</v>
      </c>
      <c r="J55" s="164"/>
      <c r="K55" s="164"/>
      <c r="L55" s="132"/>
      <c r="M55" s="30"/>
      <c r="N55" s="37"/>
      <c r="O55" s="2"/>
      <c r="P55" s="37"/>
    </row>
    <row r="56" spans="2:16" x14ac:dyDescent="0.25">
      <c r="B56" s="164" t="str">
        <f>'HNE Inst'!B311</f>
        <v>,</v>
      </c>
      <c r="C56" s="164" t="str">
        <f>'HNE Inst'!C311</f>
        <v>pož.nádrž u 230, pouze nautily</v>
      </c>
      <c r="D56" s="132">
        <f>'HNE Inst'!D311</f>
        <v>1</v>
      </c>
      <c r="E56" s="30">
        <f>'HNE Inst'!E311</f>
        <v>44895</v>
      </c>
      <c r="F56" s="37">
        <f>'HNE Inst'!J316</f>
        <v>0</v>
      </c>
      <c r="G56" s="2">
        <f t="shared" si="0"/>
        <v>4</v>
      </c>
      <c r="H56" s="37">
        <f t="shared" si="2"/>
        <v>0</v>
      </c>
      <c r="J56" s="164"/>
      <c r="K56" s="164"/>
      <c r="L56" s="132"/>
      <c r="M56" s="30"/>
      <c r="N56" s="37"/>
      <c r="O56" s="2"/>
      <c r="P56" s="37"/>
    </row>
    <row r="57" spans="2:16" x14ac:dyDescent="0.25">
      <c r="B57" s="164" t="str">
        <f>'HNE Inst'!B317</f>
        <v>1405_00</v>
      </c>
      <c r="C57" s="164" t="str">
        <f>'HNE Inst'!C317</f>
        <v>bytovka přístav</v>
      </c>
      <c r="D57" s="132">
        <f>'HNE Inst'!D317</f>
        <v>5</v>
      </c>
      <c r="E57" s="30">
        <f>'HNE Inst'!E317</f>
        <v>43817</v>
      </c>
      <c r="F57" s="37">
        <f>'HNE Inst'!J322</f>
        <v>0</v>
      </c>
      <c r="G57" s="2">
        <f t="shared" si="0"/>
        <v>1</v>
      </c>
      <c r="H57" s="37">
        <f t="shared" si="2"/>
        <v>0</v>
      </c>
      <c r="J57" s="164"/>
      <c r="K57" s="164"/>
      <c r="L57" s="132"/>
      <c r="M57" s="30"/>
      <c r="N57" s="37"/>
      <c r="O57" s="2"/>
      <c r="P57" s="37"/>
    </row>
    <row r="58" spans="2:16" x14ac:dyDescent="0.25">
      <c r="B58" s="164" t="str">
        <f>'HNE Inst'!B323</f>
        <v>340_00</v>
      </c>
      <c r="C58" s="164" t="str">
        <f>'HNE Inst'!C323</f>
        <v>rozvaděč plast.kotelna</v>
      </c>
      <c r="D58" s="132">
        <f>'HNE Inst'!D323</f>
        <v>5</v>
      </c>
      <c r="E58" s="30">
        <f>'HNE Inst'!E323</f>
        <v>45007</v>
      </c>
      <c r="F58" s="37">
        <f>'HNE Inst'!J328</f>
        <v>0</v>
      </c>
      <c r="G58" s="2">
        <f t="shared" si="0"/>
        <v>1</v>
      </c>
      <c r="H58" s="37">
        <f t="shared" si="2"/>
        <v>0</v>
      </c>
      <c r="J58" s="164"/>
      <c r="K58" s="164"/>
      <c r="L58" s="132"/>
      <c r="M58" s="30"/>
      <c r="N58" s="37"/>
      <c r="O58" s="2"/>
      <c r="P58" s="37"/>
    </row>
    <row r="59" spans="2:16" x14ac:dyDescent="0.25">
      <c r="B59" s="164" t="str">
        <f>'HNE Inst'!B329</f>
        <v>436_00</v>
      </c>
      <c r="C59" s="164" t="str">
        <f>'HNE Inst'!C329</f>
        <v>kryt B</v>
      </c>
      <c r="D59" s="132">
        <f>'HNE Inst'!D329</f>
        <v>5</v>
      </c>
      <c r="E59" s="30">
        <f>'HNE Inst'!E329</f>
        <v>43818</v>
      </c>
      <c r="F59" s="37">
        <f>'HNE Inst'!J334</f>
        <v>0</v>
      </c>
      <c r="G59" s="2">
        <f t="shared" si="0"/>
        <v>1</v>
      </c>
      <c r="H59" s="37">
        <f t="shared" si="2"/>
        <v>0</v>
      </c>
      <c r="J59" s="164"/>
      <c r="K59" s="164"/>
      <c r="L59" s="132"/>
      <c r="M59" s="30"/>
      <c r="N59" s="37"/>
      <c r="O59" s="2"/>
      <c r="P59" s="37"/>
    </row>
    <row r="60" spans="2:16" x14ac:dyDescent="0.25">
      <c r="B60" s="164" t="str">
        <f>'HNE Inst'!B335</f>
        <v>260_00</v>
      </c>
      <c r="C60" s="164" t="str">
        <f>'HNE Inst'!C335</f>
        <v>kontejner DG</v>
      </c>
      <c r="D60" s="132">
        <f>'HNE Inst'!D335</f>
        <v>5</v>
      </c>
      <c r="E60" s="30">
        <f>'HNE Inst'!E335</f>
        <v>43661</v>
      </c>
      <c r="F60" s="37">
        <f>'HNE Inst'!J340</f>
        <v>0</v>
      </c>
      <c r="G60" s="2">
        <f t="shared" si="0"/>
        <v>1</v>
      </c>
      <c r="H60" s="37">
        <f t="shared" si="2"/>
        <v>0</v>
      </c>
      <c r="J60" s="164"/>
      <c r="K60" s="164"/>
      <c r="L60" s="132"/>
      <c r="M60" s="30"/>
      <c r="N60" s="37"/>
      <c r="O60" s="2"/>
      <c r="P60" s="37"/>
    </row>
    <row r="61" spans="2:16" x14ac:dyDescent="0.25">
      <c r="B61" s="164" t="str">
        <f>'HNE Inst'!B341</f>
        <v>258_0A</v>
      </c>
      <c r="C61" s="164" t="str">
        <f>'HNE Inst'!C341</f>
        <v>Nouzový zdroj fy.Powerbridge</v>
      </c>
      <c r="D61" s="132">
        <f>'HNE Inst'!D341</f>
        <v>1</v>
      </c>
      <c r="E61" s="30">
        <f>'HNE Inst'!E341</f>
        <v>45154</v>
      </c>
      <c r="F61" s="37">
        <f>'HNE Inst'!J346</f>
        <v>0</v>
      </c>
      <c r="G61" s="2">
        <f t="shared" si="0"/>
        <v>4</v>
      </c>
      <c r="H61" s="37">
        <f t="shared" si="2"/>
        <v>0</v>
      </c>
      <c r="J61" s="164"/>
      <c r="K61" s="164"/>
      <c r="L61" s="132"/>
      <c r="M61" s="30"/>
      <c r="N61" s="37"/>
      <c r="O61" s="2"/>
      <c r="P61" s="37"/>
    </row>
    <row r="63" spans="2:16" x14ac:dyDescent="0.25">
      <c r="B63" s="23" t="s">
        <v>290</v>
      </c>
      <c r="J63" s="23" t="s">
        <v>291</v>
      </c>
    </row>
    <row r="64" spans="2:16" ht="56.1" customHeight="1" x14ac:dyDescent="0.25">
      <c r="B64" s="129" t="s">
        <v>8</v>
      </c>
      <c r="C64" s="24" t="s">
        <v>0</v>
      </c>
      <c r="D64" s="24" t="s">
        <v>277</v>
      </c>
      <c r="E64" s="130" t="s">
        <v>202</v>
      </c>
      <c r="F64" s="131" t="s">
        <v>278</v>
      </c>
      <c r="G64" s="24" t="s">
        <v>279</v>
      </c>
      <c r="H64" s="24" t="s">
        <v>280</v>
      </c>
      <c r="J64" s="129" t="s">
        <v>8</v>
      </c>
      <c r="K64" s="24" t="s">
        <v>0</v>
      </c>
      <c r="L64" s="24" t="s">
        <v>277</v>
      </c>
      <c r="M64" s="130" t="s">
        <v>202</v>
      </c>
      <c r="N64" s="131" t="s">
        <v>278</v>
      </c>
      <c r="O64" s="24" t="s">
        <v>279</v>
      </c>
      <c r="P64" s="24" t="s">
        <v>280</v>
      </c>
    </row>
    <row r="65" spans="2:16" x14ac:dyDescent="0.25">
      <c r="B65" s="164" t="str">
        <f>'HNE LPS'!B5</f>
        <v>054_00</v>
      </c>
      <c r="C65" s="164" t="str">
        <f>'HNE LPS'!C5</f>
        <v>AB prod.+účtárny</v>
      </c>
      <c r="D65" s="132">
        <f>'HNE LPS'!D5</f>
        <v>5</v>
      </c>
      <c r="E65" s="30">
        <f>'HNE LPS'!E5</f>
        <v>44299</v>
      </c>
      <c r="F65" s="37">
        <f>'HNE LPS'!J8</f>
        <v>0</v>
      </c>
      <c r="G65" s="2">
        <f>IF(D65&lt;5,TRUNC(4/D65),1)</f>
        <v>1</v>
      </c>
      <c r="H65" s="37">
        <f>F65*G65</f>
        <v>0</v>
      </c>
      <c r="J65" s="164" t="str">
        <f>'HNE LPS Ex'!B5</f>
        <v>181_00</v>
      </c>
      <c r="K65" s="164" t="str">
        <f>'HNE LPS Ex'!C5</f>
        <v>sklad vzorků</v>
      </c>
      <c r="L65" s="132">
        <f>'HNE LPS Ex'!D5</f>
        <v>2</v>
      </c>
      <c r="M65" s="30">
        <f>'HNE LPS Ex'!E5</f>
        <v>44660</v>
      </c>
      <c r="N65" s="37">
        <f>'HNE LPS Ex'!J8</f>
        <v>0</v>
      </c>
      <c r="O65" s="2">
        <f>IF(L65&lt;5,TRUNC(4/L65),1)</f>
        <v>2</v>
      </c>
      <c r="P65" s="37">
        <f>N65*O65</f>
        <v>0</v>
      </c>
    </row>
    <row r="66" spans="2:16" x14ac:dyDescent="0.25">
      <c r="B66" s="164" t="str">
        <f>'HNE LPS'!B9</f>
        <v>056_00</v>
      </c>
      <c r="C66" s="164" t="str">
        <f>'HNE LPS'!C9</f>
        <v>servr,archiv</v>
      </c>
      <c r="D66" s="132">
        <f>'HNE LPS'!D9</f>
        <v>5</v>
      </c>
      <c r="E66" s="30">
        <f>'HNE LPS'!E9</f>
        <v>43283</v>
      </c>
      <c r="F66" s="37">
        <f>'HNE LPS'!J12</f>
        <v>0</v>
      </c>
      <c r="G66" s="2">
        <f t="shared" ref="G66:G116" si="4">IF(D66&lt;5,TRUNC(4/D66),1)</f>
        <v>1</v>
      </c>
      <c r="H66" s="37">
        <f>F66*G66</f>
        <v>0</v>
      </c>
      <c r="J66" s="164" t="str">
        <f>'HNE LPS Ex'!B9</f>
        <v>190_00</v>
      </c>
      <c r="K66" s="164" t="str">
        <f>'HNE LPS Ex'!C9</f>
        <v>man. Nádrže</v>
      </c>
      <c r="L66" s="132">
        <f>'HNE LPS Ex'!D9</f>
        <v>2</v>
      </c>
      <c r="M66" s="30">
        <f>'HNE LPS Ex'!E9</f>
        <v>44660</v>
      </c>
      <c r="N66" s="37">
        <f>'HNE LPS Ex'!J12</f>
        <v>0</v>
      </c>
      <c r="O66" s="2">
        <f t="shared" ref="O66:O96" si="5">IF(L66&lt;5,TRUNC(4/L66),1)</f>
        <v>2</v>
      </c>
      <c r="P66" s="37">
        <f>N66*O66</f>
        <v>0</v>
      </c>
    </row>
    <row r="67" spans="2:16" x14ac:dyDescent="0.25">
      <c r="B67" s="164" t="str">
        <f>'HNE LPS'!B13</f>
        <v>060_00</v>
      </c>
      <c r="C67" s="164" t="str">
        <f>'HNE LPS'!C13</f>
        <v>tel.ústředna</v>
      </c>
      <c r="D67" s="132">
        <f>'HNE LPS'!D13</f>
        <v>5</v>
      </c>
      <c r="E67" s="30">
        <f>'HNE LPS'!E13</f>
        <v>44299</v>
      </c>
      <c r="F67" s="37">
        <f>'HNE LPS'!J16</f>
        <v>0</v>
      </c>
      <c r="G67" s="2">
        <f t="shared" si="4"/>
        <v>1</v>
      </c>
      <c r="H67" s="37">
        <f>F67*G67</f>
        <v>0</v>
      </c>
      <c r="J67" s="164" t="str">
        <f>'HNE LPS Ex'!B13</f>
        <v>193_00</v>
      </c>
      <c r="K67" s="164" t="str">
        <f>'HNE LPS Ex'!C13</f>
        <v xml:space="preserve">Bio úložiště </v>
      </c>
      <c r="L67" s="132">
        <f>'HNE LPS Ex'!D13</f>
        <v>2</v>
      </c>
      <c r="M67" s="30">
        <f>'HNE LPS Ex'!E13</f>
        <v>44660</v>
      </c>
      <c r="N67" s="37">
        <f>'HNE LPS Ex'!J16</f>
        <v>0</v>
      </c>
      <c r="O67" s="2">
        <f t="shared" si="5"/>
        <v>2</v>
      </c>
      <c r="P67" s="37">
        <f>N67*O67</f>
        <v>0</v>
      </c>
    </row>
    <row r="68" spans="2:16" x14ac:dyDescent="0.25">
      <c r="B68" s="164" t="str">
        <f>'HNE LPS'!B17</f>
        <v>071_00</v>
      </c>
      <c r="C68" s="164" t="str">
        <f>'HNE LPS'!C17</f>
        <v>AB dispečinky</v>
      </c>
      <c r="D68" s="132">
        <f>'HNE LPS'!D17</f>
        <v>5</v>
      </c>
      <c r="E68" s="30">
        <f>'HNE LPS'!E17</f>
        <v>44299</v>
      </c>
      <c r="F68" s="37">
        <f>'HNE LPS'!J20</f>
        <v>0</v>
      </c>
      <c r="G68" s="2">
        <f t="shared" si="4"/>
        <v>1</v>
      </c>
      <c r="H68" s="37">
        <f t="shared" ref="H68:H116" si="6">F68*G68</f>
        <v>0</v>
      </c>
      <c r="J68" s="164" t="str">
        <f>'HNE LPS Ex'!B17</f>
        <v>194_00</v>
      </c>
      <c r="K68" s="164" t="str">
        <f>'HNE LPS Ex'!C17</f>
        <v>výdejní lávky</v>
      </c>
      <c r="L68" s="132">
        <f>'HNE LPS Ex'!D17</f>
        <v>2</v>
      </c>
      <c r="M68" s="30">
        <f>'HNE LPS Ex'!E17</f>
        <v>44660</v>
      </c>
      <c r="N68" s="37">
        <f>'HNE LPS Ex'!J20</f>
        <v>0</v>
      </c>
      <c r="O68" s="2">
        <f t="shared" si="5"/>
        <v>2</v>
      </c>
      <c r="P68" s="37">
        <f t="shared" ref="P68:P96" si="7">N68*O68</f>
        <v>0</v>
      </c>
    </row>
    <row r="69" spans="2:16" x14ac:dyDescent="0.25">
      <c r="B69" s="164" t="str">
        <f>'HNE LPS'!B21</f>
        <v>095_00</v>
      </c>
      <c r="C69" s="164" t="str">
        <f>'HNE LPS'!C21</f>
        <v>laboratoř</v>
      </c>
      <c r="D69" s="132">
        <f>'HNE LPS'!D21</f>
        <v>5</v>
      </c>
      <c r="E69" s="30">
        <f>'HNE LPS'!E21</f>
        <v>44660</v>
      </c>
      <c r="F69" s="37">
        <f>'HNE LPS'!J24</f>
        <v>0</v>
      </c>
      <c r="G69" s="2">
        <f t="shared" si="4"/>
        <v>1</v>
      </c>
      <c r="H69" s="37">
        <f t="shared" si="6"/>
        <v>0</v>
      </c>
      <c r="J69" s="164" t="str">
        <f>'HNE LPS Ex'!B21</f>
        <v>195_00</v>
      </c>
      <c r="K69" s="164" t="str">
        <f>'HNE LPS Ex'!C21</f>
        <v>výdejní lávka</v>
      </c>
      <c r="L69" s="132">
        <f>'HNE LPS Ex'!D21</f>
        <v>2</v>
      </c>
      <c r="M69" s="30">
        <f>'HNE LPS Ex'!E21</f>
        <v>44660</v>
      </c>
      <c r="N69" s="37">
        <f>'HNE LPS Ex'!J24</f>
        <v>0</v>
      </c>
      <c r="O69" s="2">
        <f t="shared" si="5"/>
        <v>2</v>
      </c>
      <c r="P69" s="37">
        <f t="shared" si="7"/>
        <v>0</v>
      </c>
    </row>
    <row r="70" spans="2:16" x14ac:dyDescent="0.25">
      <c r="B70" s="164" t="str">
        <f>'HNE LPS'!B25</f>
        <v>101_00</v>
      </c>
      <c r="C70" s="164" t="str">
        <f>'HNE LPS'!C25</f>
        <v>Elektrodílna</v>
      </c>
      <c r="D70" s="132">
        <f>'HNE LPS'!D25</f>
        <v>5</v>
      </c>
      <c r="E70" s="30">
        <f>'HNE LPS'!E25</f>
        <v>43329</v>
      </c>
      <c r="F70" s="37">
        <f>'HNE LPS'!J28</f>
        <v>0</v>
      </c>
      <c r="G70" s="2">
        <f t="shared" si="4"/>
        <v>1</v>
      </c>
      <c r="H70" s="37">
        <f t="shared" si="6"/>
        <v>0</v>
      </c>
      <c r="J70" s="164" t="str">
        <f>'HNE LPS Ex'!B25</f>
        <v>214_MU</v>
      </c>
      <c r="K70" s="164" t="str">
        <f>'HNE LPS Ex'!C25</f>
        <v>manipul uzel</v>
      </c>
      <c r="L70" s="132">
        <f>'HNE LPS Ex'!D25</f>
        <v>2</v>
      </c>
      <c r="M70" s="30">
        <f>'HNE LPS Ex'!E25</f>
        <v>44660</v>
      </c>
      <c r="N70" s="37">
        <f>'HNE LPS Ex'!J28</f>
        <v>0</v>
      </c>
      <c r="O70" s="2">
        <f t="shared" si="5"/>
        <v>2</v>
      </c>
      <c r="P70" s="37">
        <f t="shared" si="7"/>
        <v>0</v>
      </c>
    </row>
    <row r="71" spans="2:16" x14ac:dyDescent="0.25">
      <c r="B71" s="164" t="str">
        <f>'HNE LPS'!B29</f>
        <v>102_00</v>
      </c>
      <c r="C71" s="164" t="str">
        <f>'HNE LPS'!C29</f>
        <v>nářaďovna</v>
      </c>
      <c r="D71" s="132">
        <f>'HNE LPS'!D29</f>
        <v>5</v>
      </c>
      <c r="E71" s="30">
        <f>'HNE LPS'!E29</f>
        <v>44299</v>
      </c>
      <c r="F71" s="37">
        <f>'HNE LPS'!J32</f>
        <v>0</v>
      </c>
      <c r="G71" s="2">
        <f t="shared" si="4"/>
        <v>1</v>
      </c>
      <c r="H71" s="37">
        <f t="shared" si="6"/>
        <v>0</v>
      </c>
      <c r="J71" s="164" t="str">
        <f>'HNE LPS Ex'!B29</f>
        <v>221_00</v>
      </c>
      <c r="K71" s="164" t="str">
        <f>'HNE LPS Ex'!C29</f>
        <v>blok vč.roz. 287</v>
      </c>
      <c r="L71" s="132">
        <f>'HNE LPS Ex'!D29</f>
        <v>2</v>
      </c>
      <c r="M71" s="30">
        <f>'HNE LPS Ex'!E29</f>
        <v>44299</v>
      </c>
      <c r="N71" s="37">
        <f>'HNE LPS Ex'!J32</f>
        <v>0</v>
      </c>
      <c r="O71" s="2">
        <f t="shared" si="5"/>
        <v>2</v>
      </c>
      <c r="P71" s="37">
        <f t="shared" si="7"/>
        <v>0</v>
      </c>
    </row>
    <row r="72" spans="2:16" x14ac:dyDescent="0.25">
      <c r="B72" s="164" t="str">
        <f>'HNE LPS'!B33</f>
        <v>103_00</v>
      </c>
      <c r="C72" s="164" t="str">
        <f>'HNE LPS'!C33</f>
        <v>archiv truhl.</v>
      </c>
      <c r="D72" s="132">
        <f>'HNE LPS'!D33</f>
        <v>5</v>
      </c>
      <c r="E72" s="30">
        <f>'HNE LPS'!E33</f>
        <v>44299</v>
      </c>
      <c r="F72" s="37">
        <f>'HNE LPS'!J36</f>
        <v>0</v>
      </c>
      <c r="G72" s="2">
        <f t="shared" si="4"/>
        <v>1</v>
      </c>
      <c r="H72" s="37">
        <f t="shared" si="6"/>
        <v>0</v>
      </c>
      <c r="J72" s="164" t="str">
        <f>'HNE LPS Ex'!B33</f>
        <v>222_00</v>
      </c>
      <c r="K72" s="164" t="str">
        <f>'HNE LPS Ex'!C33</f>
        <v>blok vč.roz.286</v>
      </c>
      <c r="L72" s="132">
        <f>'HNE LPS Ex'!D33</f>
        <v>2</v>
      </c>
      <c r="M72" s="30">
        <f>'HNE LPS Ex'!E33</f>
        <v>44299</v>
      </c>
      <c r="N72" s="37">
        <f>'HNE LPS Ex'!J36</f>
        <v>0</v>
      </c>
      <c r="O72" s="2">
        <f t="shared" si="5"/>
        <v>2</v>
      </c>
      <c r="P72" s="37">
        <f t="shared" si="7"/>
        <v>0</v>
      </c>
    </row>
    <row r="73" spans="2:16" x14ac:dyDescent="0.25">
      <c r="B73" s="164" t="str">
        <f>'HNE LPS'!B37</f>
        <v>105_00</v>
      </c>
      <c r="C73" s="164" t="str">
        <f>'HNE LPS'!C37</f>
        <v>zám dílna</v>
      </c>
      <c r="D73" s="132">
        <f>'HNE LPS'!D37</f>
        <v>5</v>
      </c>
      <c r="E73" s="30">
        <f>'HNE LPS'!E37</f>
        <v>44490</v>
      </c>
      <c r="F73" s="37">
        <f>'HNE LPS'!J40</f>
        <v>0</v>
      </c>
      <c r="G73" s="2">
        <f t="shared" si="4"/>
        <v>1</v>
      </c>
      <c r="H73" s="37">
        <f t="shared" si="6"/>
        <v>0</v>
      </c>
      <c r="J73" s="164" t="str">
        <f>'HNE LPS Ex'!B37</f>
        <v>225_00</v>
      </c>
      <c r="K73" s="164" t="str">
        <f>'HNE LPS Ex'!C37</f>
        <v>čerpadlovna + rozv., SHZ</v>
      </c>
      <c r="L73" s="132">
        <f>'HNE LPS Ex'!D37</f>
        <v>2</v>
      </c>
      <c r="M73" s="30">
        <f>'HNE LPS Ex'!E37</f>
        <v>44490</v>
      </c>
      <c r="N73" s="37">
        <f>'HNE LPS Ex'!J40</f>
        <v>0</v>
      </c>
      <c r="O73" s="2">
        <f t="shared" si="5"/>
        <v>2</v>
      </c>
      <c r="P73" s="37">
        <f t="shared" si="7"/>
        <v>0</v>
      </c>
    </row>
    <row r="74" spans="2:16" x14ac:dyDescent="0.25">
      <c r="B74" s="164" t="str">
        <f>'HNE LPS'!B41</f>
        <v>106_00</v>
      </c>
      <c r="C74" s="164" t="str">
        <f>'HNE LPS'!C41</f>
        <v>hala tech.prohl</v>
      </c>
      <c r="D74" s="132">
        <f>'HNE LPS'!D41</f>
        <v>5</v>
      </c>
      <c r="E74" s="30">
        <f>'HNE LPS'!E41</f>
        <v>43699</v>
      </c>
      <c r="F74" s="37">
        <f>'HNE LPS'!J44</f>
        <v>0</v>
      </c>
      <c r="G74" s="2">
        <f t="shared" si="4"/>
        <v>1</v>
      </c>
      <c r="H74" s="37">
        <f t="shared" si="6"/>
        <v>0</v>
      </c>
      <c r="J74" s="164" t="str">
        <f>'HNE LPS Ex'!B41</f>
        <v>230_00</v>
      </c>
      <c r="K74" s="164" t="str">
        <f>'HNE LPS Ex'!C41</f>
        <v>blok 4n+ rozv</v>
      </c>
      <c r="L74" s="132">
        <f>'HNE LPS Ex'!D41</f>
        <v>2</v>
      </c>
      <c r="M74" s="30">
        <f>'HNE LPS Ex'!E41</f>
        <v>44490</v>
      </c>
      <c r="N74" s="37">
        <f>'HNE LPS Ex'!J44</f>
        <v>0</v>
      </c>
      <c r="O74" s="2">
        <f t="shared" si="5"/>
        <v>2</v>
      </c>
      <c r="P74" s="37">
        <f t="shared" si="7"/>
        <v>0</v>
      </c>
    </row>
    <row r="75" spans="2:16" x14ac:dyDescent="0.25">
      <c r="B75" s="164" t="str">
        <f>'HNE LPS'!B45</f>
        <v>119_00</v>
      </c>
      <c r="C75" s="164" t="str">
        <f>'HNE LPS'!C45</f>
        <v>autodílna</v>
      </c>
      <c r="D75" s="132">
        <f>'HNE LPS'!D45</f>
        <v>5</v>
      </c>
      <c r="E75" s="30">
        <f>'HNE LPS'!E45</f>
        <v>43448</v>
      </c>
      <c r="F75" s="37">
        <f>'HNE LPS'!J48</f>
        <v>0</v>
      </c>
      <c r="G75" s="2">
        <f t="shared" si="4"/>
        <v>1</v>
      </c>
      <c r="H75" s="37">
        <f t="shared" si="6"/>
        <v>0</v>
      </c>
      <c r="J75" s="164" t="str">
        <f>'HNE LPS Ex'!B45</f>
        <v>231_00</v>
      </c>
      <c r="K75" s="164" t="str">
        <f>'HNE LPS Ex'!C45</f>
        <v>blok + rozv</v>
      </c>
      <c r="L75" s="132">
        <f>'HNE LPS Ex'!D45</f>
        <v>2</v>
      </c>
      <c r="M75" s="30">
        <f>'HNE LPS Ex'!E45</f>
        <v>45028</v>
      </c>
      <c r="N75" s="37">
        <f>'HNE LPS Ex'!J48</f>
        <v>0</v>
      </c>
      <c r="O75" s="2">
        <f t="shared" si="5"/>
        <v>2</v>
      </c>
      <c r="P75" s="37">
        <f t="shared" si="7"/>
        <v>0</v>
      </c>
    </row>
    <row r="76" spans="2:16" x14ac:dyDescent="0.25">
      <c r="B76" s="164" t="str">
        <f>'HNE LPS'!B49</f>
        <v>140_00</v>
      </c>
      <c r="C76" s="164" t="str">
        <f>'HNE LPS'!C49</f>
        <v>útulek bl.</v>
      </c>
      <c r="D76" s="132">
        <f>'HNE LPS'!D49</f>
        <v>5</v>
      </c>
      <c r="E76" s="30">
        <f>'HNE LPS'!E49</f>
        <v>44299</v>
      </c>
      <c r="F76" s="37">
        <f>'HNE LPS'!J52</f>
        <v>0</v>
      </c>
      <c r="G76" s="2">
        <f t="shared" si="4"/>
        <v>1</v>
      </c>
      <c r="H76" s="37">
        <f t="shared" si="6"/>
        <v>0</v>
      </c>
      <c r="J76" s="164" t="str">
        <f>'HNE LPS Ex'!B49</f>
        <v>232_00</v>
      </c>
      <c r="K76" s="164" t="str">
        <f>'HNE LPS Ex'!C49</f>
        <v>blok + rozv</v>
      </c>
      <c r="L76" s="132">
        <f>'HNE LPS Ex'!D49</f>
        <v>2</v>
      </c>
      <c r="M76" s="30">
        <f>'HNE LPS Ex'!E49</f>
        <v>44299</v>
      </c>
      <c r="N76" s="37">
        <f>'HNE LPS Ex'!J52</f>
        <v>0</v>
      </c>
      <c r="O76" s="2">
        <f t="shared" si="5"/>
        <v>2</v>
      </c>
      <c r="P76" s="37">
        <f t="shared" si="7"/>
        <v>0</v>
      </c>
    </row>
    <row r="77" spans="2:16" x14ac:dyDescent="0.25">
      <c r="B77" s="164" t="str">
        <f>'HNE LPS'!B53</f>
        <v>144_00</v>
      </c>
      <c r="C77" s="164" t="str">
        <f>'HNE LPS'!C53</f>
        <v>útulek žc.</v>
      </c>
      <c r="D77" s="132">
        <f>'HNE LPS'!D53</f>
        <v>5</v>
      </c>
      <c r="E77" s="30">
        <f>'HNE LPS'!E53</f>
        <v>44914</v>
      </c>
      <c r="F77" s="37">
        <f>'HNE LPS'!J56</f>
        <v>0</v>
      </c>
      <c r="G77" s="2">
        <f t="shared" si="4"/>
        <v>1</v>
      </c>
      <c r="H77" s="37">
        <f t="shared" si="6"/>
        <v>0</v>
      </c>
      <c r="J77" s="164" t="str">
        <f>'HNE LPS Ex'!B53</f>
        <v>233_00</v>
      </c>
      <c r="K77" s="164" t="str">
        <f>'HNE LPS Ex'!C53</f>
        <v>blok + rozv</v>
      </c>
      <c r="L77" s="132">
        <f>'HNE LPS Ex'!D53</f>
        <v>2</v>
      </c>
      <c r="M77" s="30">
        <f>'HNE LPS Ex'!E53</f>
        <v>44299</v>
      </c>
      <c r="N77" s="37">
        <f>'HNE LPS Ex'!J56</f>
        <v>0</v>
      </c>
      <c r="O77" s="2">
        <f t="shared" si="5"/>
        <v>2</v>
      </c>
      <c r="P77" s="37">
        <f t="shared" si="7"/>
        <v>0</v>
      </c>
    </row>
    <row r="78" spans="2:16" x14ac:dyDescent="0.25">
      <c r="B78" s="164" t="str">
        <f>'HNE LPS'!B57</f>
        <v>200_00</v>
      </c>
      <c r="C78" s="164" t="str">
        <f>'HNE LPS'!C57</f>
        <v>autováha</v>
      </c>
      <c r="D78" s="132">
        <f>'HNE LPS'!D57</f>
        <v>5</v>
      </c>
      <c r="E78" s="30">
        <f>'HNE LPS'!E57</f>
        <v>44098</v>
      </c>
      <c r="F78" s="37">
        <f>'HNE LPS'!J60</f>
        <v>0</v>
      </c>
      <c r="G78" s="2">
        <f t="shared" si="4"/>
        <v>1</v>
      </c>
      <c r="H78" s="37">
        <f t="shared" si="6"/>
        <v>0</v>
      </c>
      <c r="J78" s="164" t="str">
        <f>'HNE LPS Ex'!B57</f>
        <v>234_00</v>
      </c>
      <c r="K78" s="164" t="str">
        <f>'HNE LPS Ex'!C57</f>
        <v>blok + rozv</v>
      </c>
      <c r="L78" s="132">
        <f>'HNE LPS Ex'!D57</f>
        <v>2</v>
      </c>
      <c r="M78" s="30">
        <f>'HNE LPS Ex'!E57</f>
        <v>44490</v>
      </c>
      <c r="N78" s="37">
        <f>'HNE LPS Ex'!J60</f>
        <v>0</v>
      </c>
      <c r="O78" s="2">
        <f t="shared" si="5"/>
        <v>2</v>
      </c>
      <c r="P78" s="37">
        <f t="shared" si="7"/>
        <v>0</v>
      </c>
    </row>
    <row r="79" spans="2:16" x14ac:dyDescent="0.25">
      <c r="B79" s="164" t="str">
        <f>'HNE LPS'!B61</f>
        <v>255_00</v>
      </c>
      <c r="C79" s="164" t="str">
        <f>'HNE LPS'!C61</f>
        <v>trafo 255/B</v>
      </c>
      <c r="D79" s="132">
        <f>'HNE LPS'!D61</f>
        <v>5</v>
      </c>
      <c r="E79" s="30">
        <f>'HNE LPS'!E61</f>
        <v>44300</v>
      </c>
      <c r="F79" s="37">
        <f>'HNE LPS'!J64</f>
        <v>0</v>
      </c>
      <c r="G79" s="2">
        <f t="shared" si="4"/>
        <v>1</v>
      </c>
      <c r="H79" s="37">
        <f t="shared" si="6"/>
        <v>0</v>
      </c>
      <c r="J79" s="164" t="str">
        <f>'HNE LPS Ex'!B61</f>
        <v>235_00</v>
      </c>
      <c r="K79" s="164" t="str">
        <f>'HNE LPS Ex'!C61</f>
        <v>blok + rozv</v>
      </c>
      <c r="L79" s="132">
        <f>'HNE LPS Ex'!D61</f>
        <v>2</v>
      </c>
      <c r="M79" s="30">
        <f>'HNE LPS Ex'!E61</f>
        <v>44299</v>
      </c>
      <c r="N79" s="37">
        <f>'HNE LPS Ex'!J64</f>
        <v>0</v>
      </c>
      <c r="O79" s="2">
        <f t="shared" si="5"/>
        <v>2</v>
      </c>
      <c r="P79" s="37">
        <f t="shared" si="7"/>
        <v>0</v>
      </c>
    </row>
    <row r="80" spans="2:16" x14ac:dyDescent="0.25">
      <c r="B80" s="164" t="str">
        <f>'HNE LPS'!B65</f>
        <v>256_00</v>
      </c>
      <c r="C80" s="164" t="str">
        <f>'HNE LPS'!C65</f>
        <v>trafost.NN</v>
      </c>
      <c r="D80" s="132">
        <f>'HNE LPS'!D65</f>
        <v>5</v>
      </c>
      <c r="E80" s="30">
        <f>'HNE LPS'!E65</f>
        <v>43166</v>
      </c>
      <c r="F80" s="37">
        <f>'HNE LPS'!J68</f>
        <v>0</v>
      </c>
      <c r="G80" s="2">
        <f t="shared" si="4"/>
        <v>1</v>
      </c>
      <c r="H80" s="37">
        <f t="shared" si="6"/>
        <v>0</v>
      </c>
      <c r="J80" s="164" t="str">
        <f>'HNE LPS Ex'!B65</f>
        <v>236_00</v>
      </c>
      <c r="K80" s="164" t="str">
        <f>'HNE LPS Ex'!C65</f>
        <v>blok + rozv</v>
      </c>
      <c r="L80" s="132">
        <f>'HNE LPS Ex'!D65</f>
        <v>2</v>
      </c>
      <c r="M80" s="30">
        <f>'HNE LPS Ex'!E65</f>
        <v>44490</v>
      </c>
      <c r="N80" s="37">
        <f>'HNE LPS Ex'!J68</f>
        <v>0</v>
      </c>
      <c r="O80" s="2">
        <f t="shared" si="5"/>
        <v>2</v>
      </c>
      <c r="P80" s="37">
        <f t="shared" si="7"/>
        <v>0</v>
      </c>
    </row>
    <row r="81" spans="2:16" x14ac:dyDescent="0.25">
      <c r="B81" s="164" t="str">
        <f>'HNE LPS'!B69</f>
        <v>257_00</v>
      </c>
      <c r="C81" s="164" t="str">
        <f>'HNE LPS'!C69</f>
        <v>trafost.NN</v>
      </c>
      <c r="D81" s="132">
        <f>'HNE LPS'!D69</f>
        <v>5</v>
      </c>
      <c r="E81" s="30">
        <f>'HNE LPS'!E69</f>
        <v>43640</v>
      </c>
      <c r="F81" s="37">
        <f>'HNE LPS'!J72</f>
        <v>0</v>
      </c>
      <c r="G81" s="2">
        <f t="shared" si="4"/>
        <v>1</v>
      </c>
      <c r="H81" s="37">
        <f t="shared" si="6"/>
        <v>0</v>
      </c>
      <c r="J81" s="164" t="str">
        <f>'HNE LPS Ex'!B69</f>
        <v>237_00</v>
      </c>
      <c r="K81" s="164" t="str">
        <f>'HNE LPS Ex'!C69</f>
        <v>blok+rozv215</v>
      </c>
      <c r="L81" s="132">
        <f>'HNE LPS Ex'!D69</f>
        <v>2</v>
      </c>
      <c r="M81" s="30">
        <f>'HNE LPS Ex'!E69</f>
        <v>44531</v>
      </c>
      <c r="N81" s="37">
        <f>'HNE LPS Ex'!J72</f>
        <v>0</v>
      </c>
      <c r="O81" s="2">
        <f t="shared" si="5"/>
        <v>2</v>
      </c>
      <c r="P81" s="37">
        <f t="shared" si="7"/>
        <v>0</v>
      </c>
    </row>
    <row r="82" spans="2:16" x14ac:dyDescent="0.25">
      <c r="B82" s="164" t="str">
        <f>'HNE LPS'!B73</f>
        <v>258_00</v>
      </c>
      <c r="C82" s="164" t="str">
        <f>'HNE LPS'!C73</f>
        <v>trafost. NN</v>
      </c>
      <c r="D82" s="132">
        <f>'HNE LPS'!D73</f>
        <v>5</v>
      </c>
      <c r="E82" s="30">
        <f>'HNE LPS'!E73</f>
        <v>43329</v>
      </c>
      <c r="F82" s="37">
        <f>'HNE LPS'!J76</f>
        <v>0</v>
      </c>
      <c r="G82" s="2">
        <f t="shared" si="4"/>
        <v>1</v>
      </c>
      <c r="H82" s="37">
        <f t="shared" si="6"/>
        <v>0</v>
      </c>
      <c r="J82" s="164" t="str">
        <f>'HNE LPS Ex'!B73</f>
        <v>238_00</v>
      </c>
      <c r="K82" s="164" t="str">
        <f>'HNE LPS Ex'!C73</f>
        <v>blok+rozv216</v>
      </c>
      <c r="L82" s="132">
        <f>'HNE LPS Ex'!D73</f>
        <v>2</v>
      </c>
      <c r="M82" s="30">
        <f>'HNE LPS Ex'!E73</f>
        <v>44490</v>
      </c>
      <c r="N82" s="37">
        <f>'HNE LPS Ex'!J76</f>
        <v>0</v>
      </c>
      <c r="O82" s="2">
        <f t="shared" si="5"/>
        <v>2</v>
      </c>
      <c r="P82" s="37">
        <f t="shared" si="7"/>
        <v>0</v>
      </c>
    </row>
    <row r="83" spans="2:16" x14ac:dyDescent="0.25">
      <c r="B83" s="164" t="str">
        <f>'HNE LPS'!B77</f>
        <v>258_0A</v>
      </c>
      <c r="C83" s="164" t="str">
        <f>'HNE LPS'!C77</f>
        <v>trafost.nová</v>
      </c>
      <c r="D83" s="132">
        <f>'HNE LPS'!D77</f>
        <v>5</v>
      </c>
      <c r="E83" s="30">
        <f>'HNE LPS'!E77</f>
        <v>43166</v>
      </c>
      <c r="F83" s="37">
        <f>'HNE LPS'!J80</f>
        <v>0</v>
      </c>
      <c r="G83" s="2">
        <f t="shared" si="4"/>
        <v>1</v>
      </c>
      <c r="H83" s="37">
        <f t="shared" si="6"/>
        <v>0</v>
      </c>
      <c r="J83" s="164" t="str">
        <f>'HNE LPS Ex'!B77</f>
        <v>239_00</v>
      </c>
      <c r="K83" s="164" t="str">
        <f>'HNE LPS Ex'!C77</f>
        <v>blok</v>
      </c>
      <c r="L83" s="132">
        <f>'HNE LPS Ex'!D77</f>
        <v>2</v>
      </c>
      <c r="M83" s="30">
        <f>'HNE LPS Ex'!E77</f>
        <v>44722</v>
      </c>
      <c r="N83" s="37">
        <f>'HNE LPS Ex'!J80</f>
        <v>0</v>
      </c>
      <c r="O83" s="2">
        <f t="shared" si="5"/>
        <v>2</v>
      </c>
      <c r="P83" s="37">
        <f t="shared" si="7"/>
        <v>0</v>
      </c>
    </row>
    <row r="84" spans="2:16" x14ac:dyDescent="0.25">
      <c r="B84" s="164" t="str">
        <f>'HNE LPS'!B81</f>
        <v>225T_00</v>
      </c>
      <c r="C84" s="164" t="str">
        <f>'HNE LPS'!C81</f>
        <v>rozvodna,útulek,225</v>
      </c>
      <c r="D84" s="132">
        <f>'HNE LPS'!D81</f>
        <v>5</v>
      </c>
      <c r="E84" s="30">
        <f>'HNE LPS'!E81</f>
        <v>43640</v>
      </c>
      <c r="F84" s="37">
        <f>'HNE LPS'!J84</f>
        <v>0</v>
      </c>
      <c r="G84" s="2">
        <f t="shared" si="4"/>
        <v>1</v>
      </c>
      <c r="H84" s="37">
        <f t="shared" si="6"/>
        <v>0</v>
      </c>
      <c r="J84" s="164" t="str">
        <f>'HNE LPS Ex'!B81</f>
        <v>240_00</v>
      </c>
      <c r="K84" s="164" t="str">
        <f>'HNE LPS Ex'!C81</f>
        <v>NATO</v>
      </c>
      <c r="L84" s="132">
        <f>'HNE LPS Ex'!D81</f>
        <v>2</v>
      </c>
      <c r="M84" s="30">
        <f>'HNE LPS Ex'!E81</f>
        <v>45028</v>
      </c>
      <c r="N84" s="37">
        <f>'HNE LPS Ex'!J84</f>
        <v>0</v>
      </c>
      <c r="O84" s="2">
        <f t="shared" si="5"/>
        <v>2</v>
      </c>
      <c r="P84" s="37">
        <f t="shared" si="7"/>
        <v>0</v>
      </c>
    </row>
    <row r="85" spans="2:16" x14ac:dyDescent="0.25">
      <c r="B85" s="164" t="str">
        <f>'HNE LPS'!B85</f>
        <v>315_00</v>
      </c>
      <c r="C85" s="164" t="str">
        <f>'HNE LPS'!C85</f>
        <v>myčka</v>
      </c>
      <c r="D85" s="132">
        <f>'HNE LPS'!D85</f>
        <v>5</v>
      </c>
      <c r="E85" s="30">
        <f>'HNE LPS'!E85</f>
        <v>43640</v>
      </c>
      <c r="F85" s="37">
        <f>'HNE LPS'!J88</f>
        <v>0</v>
      </c>
      <c r="G85" s="2">
        <f t="shared" si="4"/>
        <v>1</v>
      </c>
      <c r="H85" s="37">
        <f t="shared" si="6"/>
        <v>0</v>
      </c>
      <c r="J85" s="164" t="str">
        <f>'HNE LPS Ex'!B85</f>
        <v>320_00</v>
      </c>
      <c r="K85" s="164" t="str">
        <f>'HNE LPS Ex'!C85</f>
        <v>Chčov</v>
      </c>
      <c r="L85" s="132">
        <f>'HNE LPS Ex'!D85</f>
        <v>2</v>
      </c>
      <c r="M85" s="30">
        <f>'HNE LPS Ex'!E85</f>
        <v>44660</v>
      </c>
      <c r="N85" s="37">
        <f>'HNE LPS Ex'!J88</f>
        <v>0</v>
      </c>
      <c r="O85" s="2">
        <f t="shared" si="5"/>
        <v>2</v>
      </c>
      <c r="P85" s="37">
        <f t="shared" si="7"/>
        <v>0</v>
      </c>
    </row>
    <row r="86" spans="2:16" x14ac:dyDescent="0.25">
      <c r="B86" s="164" t="str">
        <f>'HNE LPS'!B89</f>
        <v>325_00</v>
      </c>
      <c r="C86" s="164" t="str">
        <f>'HNE LPS'!C89</f>
        <v>ČOV,parschaly</v>
      </c>
      <c r="D86" s="132">
        <f>'HNE LPS'!D89</f>
        <v>5</v>
      </c>
      <c r="E86" s="30">
        <f>'HNE LPS'!E89</f>
        <v>43818</v>
      </c>
      <c r="F86" s="37">
        <f>'HNE LPS'!J92</f>
        <v>0</v>
      </c>
      <c r="G86" s="2">
        <f t="shared" si="4"/>
        <v>1</v>
      </c>
      <c r="H86" s="37">
        <f t="shared" si="6"/>
        <v>0</v>
      </c>
      <c r="J86" s="164" t="str">
        <f>'HNE LPS Ex'!B89</f>
        <v>321_00</v>
      </c>
      <c r="K86" s="164" t="str">
        <f>'HNE LPS Ex'!C89</f>
        <v>odlučovač</v>
      </c>
      <c r="L86" s="132">
        <f>'HNE LPS Ex'!D89</f>
        <v>2</v>
      </c>
      <c r="M86" s="30">
        <f>'HNE LPS Ex'!E89</f>
        <v>45062</v>
      </c>
      <c r="N86" s="37">
        <f>'HNE LPS Ex'!J92</f>
        <v>0</v>
      </c>
      <c r="O86" s="2">
        <f t="shared" si="5"/>
        <v>2</v>
      </c>
      <c r="P86" s="37">
        <f t="shared" si="7"/>
        <v>0</v>
      </c>
    </row>
    <row r="87" spans="2:16" x14ac:dyDescent="0.25">
      <c r="B87" s="164" t="str">
        <f>'HNE LPS'!B93</f>
        <v>371_00</v>
      </c>
      <c r="C87" s="164" t="str">
        <f>'HNE LPS'!C93</f>
        <v>lokoremiza</v>
      </c>
      <c r="D87" s="132">
        <f>'HNE LPS'!D93</f>
        <v>5</v>
      </c>
      <c r="E87" s="30">
        <f>'HNE LPS'!E93</f>
        <v>43166</v>
      </c>
      <c r="F87" s="37">
        <f>'HNE LPS'!J96</f>
        <v>0</v>
      </c>
      <c r="G87" s="2">
        <f t="shared" si="4"/>
        <v>1</v>
      </c>
      <c r="H87" s="37">
        <f t="shared" si="6"/>
        <v>0</v>
      </c>
      <c r="J87" s="164" t="str">
        <f>'HNE LPS Ex'!B93</f>
        <v>360_00</v>
      </c>
      <c r="K87" s="164" t="str">
        <f>'HNE LPS Ex'!C93</f>
        <v xml:space="preserve">stáčení žc. </v>
      </c>
      <c r="L87" s="132">
        <f>'HNE LPS Ex'!D93</f>
        <v>2</v>
      </c>
      <c r="M87" s="30">
        <f>'HNE LPS Ex'!E93</f>
        <v>45028</v>
      </c>
      <c r="N87" s="37">
        <f>'HNE LPS Ex'!J96</f>
        <v>0</v>
      </c>
      <c r="O87" s="2">
        <f t="shared" si="5"/>
        <v>2</v>
      </c>
      <c r="P87" s="37">
        <f t="shared" si="7"/>
        <v>0</v>
      </c>
    </row>
    <row r="88" spans="2:16" x14ac:dyDescent="0.25">
      <c r="B88" s="164" t="str">
        <f>'HNE LPS'!B97</f>
        <v>381_00</v>
      </c>
      <c r="C88" s="164" t="str">
        <f>'HNE LPS'!C97</f>
        <v>želez.váha</v>
      </c>
      <c r="D88" s="132">
        <f>'HNE LPS'!D97</f>
        <v>5</v>
      </c>
      <c r="E88" s="30">
        <f>'HNE LPS'!E97</f>
        <v>43699</v>
      </c>
      <c r="F88" s="37">
        <f>'HNE LPS'!J100</f>
        <v>0</v>
      </c>
      <c r="G88" s="2">
        <f t="shared" si="4"/>
        <v>1</v>
      </c>
      <c r="H88" s="37">
        <f t="shared" si="6"/>
        <v>0</v>
      </c>
      <c r="J88" s="164" t="str">
        <f>'HNE LPS Ex'!B97</f>
        <v>363_00</v>
      </c>
      <c r="K88" s="164" t="str">
        <f>'HNE LPS Ex'!C97</f>
        <v>vyjeté oleje</v>
      </c>
      <c r="L88" s="132">
        <f>'HNE LPS Ex'!D97</f>
        <v>2</v>
      </c>
      <c r="M88" s="30">
        <f>'HNE LPS Ex'!E97</f>
        <v>44660</v>
      </c>
      <c r="N88" s="37">
        <f>'HNE LPS Ex'!J100</f>
        <v>0</v>
      </c>
      <c r="O88" s="2">
        <f t="shared" si="5"/>
        <v>2</v>
      </c>
      <c r="P88" s="37">
        <f t="shared" si="7"/>
        <v>0</v>
      </c>
    </row>
    <row r="89" spans="2:16" x14ac:dyDescent="0.25">
      <c r="B89" s="164" t="str">
        <f>'HNE LPS'!B101</f>
        <v>521_00</v>
      </c>
      <c r="C89" s="164" t="str">
        <f>'HNE LPS'!C101</f>
        <v>hasičárna</v>
      </c>
      <c r="D89" s="132">
        <f>'HNE LPS'!D101</f>
        <v>5</v>
      </c>
      <c r="E89" s="30">
        <f>'HNE LPS'!E101</f>
        <v>43732</v>
      </c>
      <c r="F89" s="37">
        <f>'HNE LPS'!J104</f>
        <v>0</v>
      </c>
      <c r="G89" s="2">
        <f t="shared" si="4"/>
        <v>1</v>
      </c>
      <c r="H89" s="37">
        <f t="shared" si="6"/>
        <v>0</v>
      </c>
      <c r="J89" s="164" t="str">
        <f>'HNE LPS Ex'!B101</f>
        <v>364_00</v>
      </c>
      <c r="K89" s="164" t="str">
        <f>'HNE LPS Ex'!C101</f>
        <v>stáčení žc</v>
      </c>
      <c r="L89" s="132">
        <f>'HNE LPS Ex'!D101</f>
        <v>2</v>
      </c>
      <c r="M89" s="30">
        <f>'HNE LPS Ex'!E101</f>
        <v>44660</v>
      </c>
      <c r="N89" s="37">
        <f>'HNE LPS Ex'!J104</f>
        <v>0</v>
      </c>
      <c r="O89" s="2">
        <f t="shared" si="5"/>
        <v>2</v>
      </c>
      <c r="P89" s="37">
        <f t="shared" si="7"/>
        <v>0</v>
      </c>
    </row>
    <row r="90" spans="2:16" x14ac:dyDescent="0.25">
      <c r="B90" s="164" t="str">
        <f>'HNE LPS'!B105</f>
        <v>532_00</v>
      </c>
      <c r="C90" s="164" t="str">
        <f>'HNE LPS'!C105</f>
        <v>VÚ archiv</v>
      </c>
      <c r="D90" s="132">
        <f>'HNE LPS'!D105</f>
        <v>5</v>
      </c>
      <c r="E90" s="30">
        <f>'HNE LPS'!E105</f>
        <v>44082</v>
      </c>
      <c r="F90" s="37">
        <f>'HNE LPS'!J108</f>
        <v>0</v>
      </c>
      <c r="G90" s="2">
        <f t="shared" si="4"/>
        <v>1</v>
      </c>
      <c r="H90" s="37">
        <f t="shared" si="6"/>
        <v>0</v>
      </c>
      <c r="J90" s="164" t="str">
        <f>'HNE LPS Ex'!B105</f>
        <v>500_00</v>
      </c>
      <c r="K90" s="164" t="str">
        <f>'HNE LPS Ex'!C105</f>
        <v>potrubní rozv. + Věže 1,2,3,4,5</v>
      </c>
      <c r="L90" s="132">
        <f>'HNE LPS Ex'!D105</f>
        <v>2</v>
      </c>
      <c r="M90" s="30">
        <f>'HNE LPS Ex'!E105</f>
        <v>45092</v>
      </c>
      <c r="N90" s="37">
        <f>'HNE LPS Ex'!J108</f>
        <v>0</v>
      </c>
      <c r="O90" s="2">
        <f t="shared" si="5"/>
        <v>2</v>
      </c>
      <c r="P90" s="37">
        <f t="shared" si="7"/>
        <v>0</v>
      </c>
    </row>
    <row r="91" spans="2:16" x14ac:dyDescent="0.25">
      <c r="B91" s="164" t="str">
        <f>'HNE LPS'!B109</f>
        <v>534_00</v>
      </c>
      <c r="C91" s="164" t="str">
        <f>'HNE LPS'!C109</f>
        <v>VÚ štáb-ubytovna</v>
      </c>
      <c r="D91" s="132">
        <f>'HNE LPS'!D109</f>
        <v>5</v>
      </c>
      <c r="E91" s="30">
        <f>'HNE LPS'!E109</f>
        <v>44082</v>
      </c>
      <c r="F91" s="37">
        <f>'HNE LPS'!J112</f>
        <v>0</v>
      </c>
      <c r="G91" s="2">
        <f t="shared" si="4"/>
        <v>1</v>
      </c>
      <c r="H91" s="37">
        <f t="shared" si="6"/>
        <v>0</v>
      </c>
      <c r="J91" s="164" t="str">
        <f>'HNE LPS Ex'!B109</f>
        <v>504_00</v>
      </c>
      <c r="K91" s="164" t="str">
        <f>'HNE LPS Ex'!C109</f>
        <v>koncák</v>
      </c>
      <c r="L91" s="132">
        <f>'HNE LPS Ex'!D109</f>
        <v>2</v>
      </c>
      <c r="M91" s="30">
        <f>'HNE LPS Ex'!E109</f>
        <v>45092</v>
      </c>
      <c r="N91" s="37">
        <f>'HNE LPS Ex'!J112</f>
        <v>0</v>
      </c>
      <c r="O91" s="2">
        <f t="shared" si="5"/>
        <v>2</v>
      </c>
      <c r="P91" s="37">
        <f t="shared" si="7"/>
        <v>0</v>
      </c>
    </row>
    <row r="92" spans="2:16" x14ac:dyDescent="0.25">
      <c r="B92" s="164" t="str">
        <f>'HNE LPS'!B113</f>
        <v>535_00</v>
      </c>
      <c r="C92" s="164" t="str">
        <f>'HNE LPS'!C113</f>
        <v xml:space="preserve">VÚ </v>
      </c>
      <c r="D92" s="132">
        <f>'HNE LPS'!D113</f>
        <v>5</v>
      </c>
      <c r="E92" s="30">
        <f>'HNE LPS'!E113</f>
        <v>44082</v>
      </c>
      <c r="F92" s="37">
        <f>'HNE LPS'!J116</f>
        <v>0</v>
      </c>
      <c r="G92" s="2">
        <f t="shared" si="4"/>
        <v>1</v>
      </c>
      <c r="H92" s="37">
        <f t="shared" si="6"/>
        <v>0</v>
      </c>
      <c r="J92" s="164" t="str">
        <f>'HNE LPS Ex'!B113</f>
        <v>505_00</v>
      </c>
      <c r="K92" s="164" t="str">
        <f>'HNE LPS Ex'!C113</f>
        <v>koncák</v>
      </c>
      <c r="L92" s="132">
        <f>'HNE LPS Ex'!D113</f>
        <v>2</v>
      </c>
      <c r="M92" s="30">
        <f>'HNE LPS Ex'!E113</f>
        <v>45092</v>
      </c>
      <c r="N92" s="37">
        <f>'HNE LPS Ex'!J116</f>
        <v>0</v>
      </c>
      <c r="O92" s="2">
        <f t="shared" si="5"/>
        <v>2</v>
      </c>
      <c r="P92" s="37">
        <f t="shared" si="7"/>
        <v>0</v>
      </c>
    </row>
    <row r="93" spans="2:16" x14ac:dyDescent="0.25">
      <c r="B93" s="164" t="str">
        <f>'HNE LPS'!B117</f>
        <v>536_00</v>
      </c>
      <c r="C93" s="164" t="str">
        <f>'HNE LPS'!C117</f>
        <v>ubytovna</v>
      </c>
      <c r="D93" s="132">
        <f>'HNE LPS'!D117</f>
        <v>5</v>
      </c>
      <c r="E93" s="30">
        <f>'HNE LPS'!E117</f>
        <v>44082</v>
      </c>
      <c r="F93" s="37">
        <f>'HNE LPS'!J120</f>
        <v>0</v>
      </c>
      <c r="G93" s="2">
        <f t="shared" si="4"/>
        <v>1</v>
      </c>
      <c r="H93" s="37">
        <f t="shared" si="6"/>
        <v>0</v>
      </c>
      <c r="J93" s="164" t="str">
        <f>'HNE LPS Ex'!B117</f>
        <v>508_00</v>
      </c>
      <c r="K93" s="164" t="str">
        <f>'HNE LPS Ex'!C117</f>
        <v>domek produk</v>
      </c>
      <c r="L93" s="132">
        <f>'HNE LPS Ex'!D117</f>
        <v>2</v>
      </c>
      <c r="M93" s="30">
        <f>'HNE LPS Ex'!E117</f>
        <v>44531</v>
      </c>
      <c r="N93" s="37">
        <f>'HNE LPS Ex'!J120</f>
        <v>0</v>
      </c>
      <c r="O93" s="2">
        <f t="shared" si="5"/>
        <v>2</v>
      </c>
      <c r="P93" s="37">
        <f t="shared" si="7"/>
        <v>0</v>
      </c>
    </row>
    <row r="94" spans="2:16" x14ac:dyDescent="0.25">
      <c r="B94" s="164" t="str">
        <f>'HNE LPS'!B121</f>
        <v>538_00</v>
      </c>
      <c r="C94" s="164" t="str">
        <f>'HNE LPS'!C121</f>
        <v>VÚ</v>
      </c>
      <c r="D94" s="132">
        <f>'HNE LPS'!D121</f>
        <v>5</v>
      </c>
      <c r="E94" s="30">
        <f>'HNE LPS'!E121</f>
        <v>44082</v>
      </c>
      <c r="F94" s="37">
        <f>'HNE LPS'!J124</f>
        <v>0</v>
      </c>
      <c r="G94" s="2">
        <f t="shared" si="4"/>
        <v>1</v>
      </c>
      <c r="H94" s="37">
        <f t="shared" si="6"/>
        <v>0</v>
      </c>
      <c r="J94" s="164" t="str">
        <f>'HNE LPS Ex'!B121</f>
        <v>341_00</v>
      </c>
      <c r="K94" s="164" t="str">
        <f>'HNE LPS Ex'!C121</f>
        <v>reg.st.plynu</v>
      </c>
      <c r="L94" s="132">
        <f>'HNE LPS Ex'!D121</f>
        <v>2</v>
      </c>
      <c r="M94" s="30">
        <f>'HNE LPS Ex'!E121</f>
        <v>44661</v>
      </c>
      <c r="N94" s="37">
        <f>'HNE LPS Ex'!J124</f>
        <v>0</v>
      </c>
      <c r="O94" s="2">
        <f t="shared" si="5"/>
        <v>2</v>
      </c>
      <c r="P94" s="37">
        <f t="shared" si="7"/>
        <v>0</v>
      </c>
    </row>
    <row r="95" spans="2:16" x14ac:dyDescent="0.25">
      <c r="B95" s="164" t="str">
        <f>'HNE LPS'!B125</f>
        <v>539_0A</v>
      </c>
      <c r="C95" s="164" t="str">
        <f>'HNE LPS'!C125</f>
        <v>Nová kuchyň</v>
      </c>
      <c r="D95" s="132">
        <f>'HNE LPS'!D125</f>
        <v>5</v>
      </c>
      <c r="E95" s="30">
        <f>'HNE LPS'!E125</f>
        <v>43138</v>
      </c>
      <c r="F95" s="37">
        <f>'HNE LPS'!J128</f>
        <v>0</v>
      </c>
      <c r="G95" s="2">
        <f t="shared" si="4"/>
        <v>1</v>
      </c>
      <c r="H95" s="37">
        <f t="shared" si="6"/>
        <v>0</v>
      </c>
      <c r="J95" s="164" t="str">
        <f>'HNE LPS Ex'!B125</f>
        <v>560_00</v>
      </c>
      <c r="K95" s="164" t="str">
        <f>'HNE LPS Ex'!C125</f>
        <v>rozvod plynu</v>
      </c>
      <c r="L95" s="132">
        <f>'HNE LPS Ex'!D125</f>
        <v>2</v>
      </c>
      <c r="M95" s="30">
        <f>'HNE LPS Ex'!E125</f>
        <v>44722</v>
      </c>
      <c r="N95" s="37">
        <f>'HNE LPS Ex'!J128</f>
        <v>0</v>
      </c>
      <c r="O95" s="2">
        <f t="shared" si="5"/>
        <v>2</v>
      </c>
      <c r="P95" s="37">
        <f t="shared" si="7"/>
        <v>0</v>
      </c>
    </row>
    <row r="96" spans="2:16" x14ac:dyDescent="0.25">
      <c r="B96" s="164" t="str">
        <f>'HNE LPS'!B129</f>
        <v>544_00</v>
      </c>
      <c r="C96" s="164" t="str">
        <f>'HNE LPS'!C129</f>
        <v xml:space="preserve">strážnice </v>
      </c>
      <c r="D96" s="132">
        <f>'HNE LPS'!D129</f>
        <v>5</v>
      </c>
      <c r="E96" s="30">
        <f>'HNE LPS'!E129</f>
        <v>44112</v>
      </c>
      <c r="F96" s="37">
        <f>'HNE LPS'!J132</f>
        <v>0</v>
      </c>
      <c r="G96" s="2">
        <f t="shared" si="4"/>
        <v>1</v>
      </c>
      <c r="H96" s="37">
        <f t="shared" si="6"/>
        <v>0</v>
      </c>
      <c r="J96" s="164" t="str">
        <f>'HNE LPS Ex'!B129</f>
        <v>880_00</v>
      </c>
      <c r="K96" s="164" t="str">
        <f>'HNE LPS Ex'!C129</f>
        <v>rekuperace</v>
      </c>
      <c r="L96" s="132">
        <f>'HNE LPS Ex'!D129</f>
        <v>2</v>
      </c>
      <c r="M96" s="30">
        <f>'HNE LPS Ex'!E129</f>
        <v>44540</v>
      </c>
      <c r="N96" s="37">
        <f>'HNE LPS Ex'!J132</f>
        <v>0</v>
      </c>
      <c r="O96" s="2">
        <f t="shared" si="5"/>
        <v>2</v>
      </c>
      <c r="P96" s="37">
        <f t="shared" si="7"/>
        <v>0</v>
      </c>
    </row>
    <row r="97" spans="2:16" x14ac:dyDescent="0.25">
      <c r="B97" s="164" t="str">
        <f>'HNE LPS'!B133</f>
        <v>620_00</v>
      </c>
      <c r="C97" s="164" t="str">
        <f>'HNE LPS'!C133</f>
        <v>olej.blok</v>
      </c>
      <c r="D97" s="132">
        <f>'HNE LPS'!D133</f>
        <v>5</v>
      </c>
      <c r="E97" s="30">
        <f>'HNE LPS'!E133</f>
        <v>44112</v>
      </c>
      <c r="F97" s="37">
        <f>'HNE LPS'!J136</f>
        <v>0</v>
      </c>
      <c r="G97" s="2">
        <f t="shared" si="4"/>
        <v>1</v>
      </c>
      <c r="H97" s="37">
        <f t="shared" si="6"/>
        <v>0</v>
      </c>
      <c r="J97" s="164"/>
      <c r="K97" s="164"/>
      <c r="L97" s="132"/>
      <c r="M97" s="30"/>
      <c r="N97" s="37"/>
      <c r="O97" s="2"/>
      <c r="P97" s="37"/>
    </row>
    <row r="98" spans="2:16" x14ac:dyDescent="0.25">
      <c r="B98" s="164" t="str">
        <f>'HNE LPS'!B137</f>
        <v>621_00</v>
      </c>
      <c r="C98" s="164" t="str">
        <f>'HNE LPS'!C137</f>
        <v>uložiště krabice</v>
      </c>
      <c r="D98" s="132">
        <f>'HNE LPS'!D137</f>
        <v>5</v>
      </c>
      <c r="E98" s="30">
        <f>'HNE LPS'!E137</f>
        <v>43665</v>
      </c>
      <c r="F98" s="37">
        <f>'HNE LPS'!J140</f>
        <v>0</v>
      </c>
      <c r="G98" s="2">
        <f t="shared" si="4"/>
        <v>1</v>
      </c>
      <c r="H98" s="37">
        <f t="shared" si="6"/>
        <v>0</v>
      </c>
      <c r="J98" s="164"/>
      <c r="K98" s="164"/>
      <c r="L98" s="132"/>
      <c r="M98" s="30"/>
      <c r="N98" s="37"/>
      <c r="O98" s="2"/>
      <c r="P98" s="37"/>
    </row>
    <row r="99" spans="2:16" x14ac:dyDescent="0.25">
      <c r="B99" s="164" t="str">
        <f>'HNE LPS'!B141</f>
        <v>630_00</v>
      </c>
      <c r="C99" s="164" t="str">
        <f>'HNE LPS'!C141</f>
        <v>olej.blok</v>
      </c>
      <c r="D99" s="132">
        <f>'HNE LPS'!D141</f>
        <v>5</v>
      </c>
      <c r="E99" s="30">
        <f>'HNE LPS'!E141</f>
        <v>43699</v>
      </c>
      <c r="F99" s="37">
        <f>'HNE LPS'!J144</f>
        <v>0</v>
      </c>
      <c r="G99" s="2">
        <f t="shared" si="4"/>
        <v>1</v>
      </c>
      <c r="H99" s="37">
        <f t="shared" si="6"/>
        <v>0</v>
      </c>
      <c r="J99" s="164"/>
      <c r="K99" s="164"/>
      <c r="L99" s="132"/>
      <c r="M99" s="30"/>
      <c r="N99" s="37"/>
      <c r="O99" s="2"/>
      <c r="P99" s="37"/>
    </row>
    <row r="100" spans="2:16" x14ac:dyDescent="0.25">
      <c r="B100" s="164" t="str">
        <f>'HNE LPS'!B145</f>
        <v>700_00</v>
      </c>
      <c r="C100" s="164" t="str">
        <f>'HNE LPS'!C145</f>
        <v>diskotéka</v>
      </c>
      <c r="D100" s="132">
        <f>'HNE LPS'!D145</f>
        <v>5</v>
      </c>
      <c r="E100" s="30">
        <f>'HNE LPS'!E145</f>
        <v>43166</v>
      </c>
      <c r="F100" s="37">
        <f>'HNE LPS'!J148</f>
        <v>0</v>
      </c>
      <c r="G100" s="2">
        <f t="shared" si="4"/>
        <v>1</v>
      </c>
      <c r="H100" s="37">
        <f t="shared" si="6"/>
        <v>0</v>
      </c>
      <c r="J100" s="164"/>
      <c r="K100" s="164"/>
      <c r="L100" s="132"/>
      <c r="M100" s="30"/>
      <c r="N100" s="37"/>
      <c r="O100" s="2"/>
      <c r="P100" s="37"/>
    </row>
    <row r="101" spans="2:16" x14ac:dyDescent="0.25">
      <c r="B101" s="164" t="str">
        <f>'HNE LPS'!B149</f>
        <v>801_00</v>
      </c>
      <c r="C101" s="164" t="str">
        <f>'HNE LPS'!C149</f>
        <v>archiv GŘ</v>
      </c>
      <c r="D101" s="132">
        <f>'HNE LPS'!D149</f>
        <v>5</v>
      </c>
      <c r="E101" s="30">
        <f>'HNE LPS'!E149</f>
        <v>44082</v>
      </c>
      <c r="F101" s="37">
        <f>'HNE LPS'!J152</f>
        <v>0</v>
      </c>
      <c r="G101" s="2">
        <f t="shared" si="4"/>
        <v>1</v>
      </c>
      <c r="H101" s="37">
        <f t="shared" si="6"/>
        <v>0</v>
      </c>
      <c r="J101" s="164"/>
      <c r="K101" s="164"/>
      <c r="L101" s="132"/>
      <c r="M101" s="30"/>
      <c r="N101" s="37"/>
      <c r="O101" s="2"/>
      <c r="P101" s="37"/>
    </row>
    <row r="102" spans="2:16" x14ac:dyDescent="0.25">
      <c r="B102" s="164" t="str">
        <f>'HNE LPS'!B153</f>
        <v>807_00</v>
      </c>
      <c r="C102" s="164" t="str">
        <f>'HNE LPS'!C153</f>
        <v>hangár</v>
      </c>
      <c r="D102" s="132">
        <f>'HNE LPS'!D153</f>
        <v>5</v>
      </c>
      <c r="E102" s="30">
        <f>'HNE LPS'!E153</f>
        <v>44082</v>
      </c>
      <c r="F102" s="37">
        <f>'HNE LPS'!J156</f>
        <v>0</v>
      </c>
      <c r="G102" s="2">
        <f t="shared" si="4"/>
        <v>1</v>
      </c>
      <c r="H102" s="37">
        <f t="shared" si="6"/>
        <v>0</v>
      </c>
      <c r="J102" s="164"/>
      <c r="K102" s="164"/>
      <c r="L102" s="132"/>
      <c r="M102" s="30"/>
      <c r="N102" s="37"/>
      <c r="O102" s="2"/>
      <c r="P102" s="37"/>
    </row>
    <row r="103" spans="2:16" x14ac:dyDescent="0.25">
      <c r="B103" s="164" t="str">
        <f>'HNE LPS'!B157</f>
        <v>809_00</v>
      </c>
      <c r="C103" s="164" t="str">
        <f>'HNE LPS'!C157</f>
        <v>sklad soli</v>
      </c>
      <c r="D103" s="132">
        <f>'HNE LPS'!D157</f>
        <v>5</v>
      </c>
      <c r="E103" s="30">
        <f>'HNE LPS'!E157</f>
        <v>44098</v>
      </c>
      <c r="F103" s="37">
        <f>'HNE LPS'!J160</f>
        <v>0</v>
      </c>
      <c r="G103" s="2">
        <f t="shared" si="4"/>
        <v>1</v>
      </c>
      <c r="H103" s="37">
        <f t="shared" si="6"/>
        <v>0</v>
      </c>
      <c r="J103" s="164"/>
      <c r="K103" s="164"/>
      <c r="L103" s="132"/>
      <c r="M103" s="30"/>
      <c r="N103" s="37"/>
      <c r="O103" s="2"/>
      <c r="P103" s="37"/>
    </row>
    <row r="104" spans="2:16" x14ac:dyDescent="0.25">
      <c r="B104" s="164" t="str">
        <f>'HNE LPS'!B161</f>
        <v>810_00</v>
      </c>
      <c r="C104" s="164" t="str">
        <f>'HNE LPS'!C161</f>
        <v>sklad orig</v>
      </c>
      <c r="D104" s="132">
        <f>'HNE LPS'!D161</f>
        <v>5</v>
      </c>
      <c r="E104" s="30">
        <f>'HNE LPS'!E161</f>
        <v>43818</v>
      </c>
      <c r="F104" s="37">
        <f>'HNE LPS'!J164</f>
        <v>0</v>
      </c>
      <c r="G104" s="2">
        <f t="shared" si="4"/>
        <v>1</v>
      </c>
      <c r="H104" s="37">
        <f t="shared" si="6"/>
        <v>0</v>
      </c>
      <c r="J104" s="164"/>
      <c r="K104" s="164"/>
      <c r="L104" s="132"/>
      <c r="M104" s="30"/>
      <c r="N104" s="37"/>
      <c r="O104" s="2"/>
      <c r="P104" s="37"/>
    </row>
    <row r="105" spans="2:16" x14ac:dyDescent="0.25">
      <c r="B105" s="164" t="str">
        <f>'HNE LPS'!B165</f>
        <v>811_00</v>
      </c>
      <c r="C105" s="164" t="str">
        <f>'HNE LPS'!C165</f>
        <v>sklad orig</v>
      </c>
      <c r="D105" s="132">
        <f>'HNE LPS'!D165</f>
        <v>5</v>
      </c>
      <c r="E105" s="30">
        <f>'HNE LPS'!E165</f>
        <v>44098</v>
      </c>
      <c r="F105" s="37">
        <f>'HNE LPS'!J168</f>
        <v>0</v>
      </c>
      <c r="G105" s="2">
        <f t="shared" si="4"/>
        <v>1</v>
      </c>
      <c r="H105" s="37">
        <f t="shared" si="6"/>
        <v>0</v>
      </c>
      <c r="J105" s="164"/>
      <c r="K105" s="164"/>
      <c r="L105" s="132"/>
      <c r="M105" s="30"/>
      <c r="N105" s="37"/>
      <c r="O105" s="2"/>
      <c r="P105" s="37"/>
    </row>
    <row r="106" spans="2:16" x14ac:dyDescent="0.25">
      <c r="B106" s="164" t="str">
        <f>'HNE LPS'!B169</f>
        <v>829_00</v>
      </c>
      <c r="C106" s="164" t="str">
        <f>'HNE LPS'!C169</f>
        <v>garáže CAS</v>
      </c>
      <c r="D106" s="132">
        <f>'HNE LPS'!D169</f>
        <v>5</v>
      </c>
      <c r="E106" s="30">
        <f>'HNE LPS'!E169</f>
        <v>44098</v>
      </c>
      <c r="F106" s="37">
        <f>'HNE LPS'!J172</f>
        <v>0</v>
      </c>
      <c r="G106" s="2">
        <f t="shared" si="4"/>
        <v>1</v>
      </c>
      <c r="H106" s="37">
        <f t="shared" si="6"/>
        <v>0</v>
      </c>
      <c r="J106" s="164"/>
      <c r="K106" s="164"/>
      <c r="L106" s="132"/>
      <c r="M106" s="30"/>
      <c r="N106" s="37"/>
      <c r="O106" s="2"/>
      <c r="P106" s="37"/>
    </row>
    <row r="107" spans="2:16" x14ac:dyDescent="0.25">
      <c r="B107" s="164" t="str">
        <f>'HNE LPS'!B173</f>
        <v>831_00</v>
      </c>
      <c r="C107" s="164" t="str">
        <f>'HNE LPS'!C173</f>
        <v>sklad orig</v>
      </c>
      <c r="D107" s="132">
        <f>'HNE LPS'!D173</f>
        <v>5</v>
      </c>
      <c r="E107" s="30">
        <f>'HNE LPS'!E173</f>
        <v>44098</v>
      </c>
      <c r="F107" s="37">
        <f>'HNE LPS'!J176</f>
        <v>0</v>
      </c>
      <c r="G107" s="2">
        <f t="shared" si="4"/>
        <v>1</v>
      </c>
      <c r="H107" s="37">
        <f t="shared" si="6"/>
        <v>0</v>
      </c>
      <c r="J107" s="164"/>
      <c r="K107" s="164"/>
      <c r="L107" s="132"/>
      <c r="M107" s="30"/>
      <c r="N107" s="37"/>
      <c r="O107" s="2"/>
      <c r="P107" s="37"/>
    </row>
    <row r="108" spans="2:16" x14ac:dyDescent="0.25">
      <c r="B108" s="164" t="str">
        <f>'HNE LPS'!B177</f>
        <v>833_00</v>
      </c>
      <c r="C108" s="164" t="str">
        <f>'HNE LPS'!C177</f>
        <v>sklad orig</v>
      </c>
      <c r="D108" s="132">
        <f>'HNE LPS'!D177</f>
        <v>5</v>
      </c>
      <c r="E108" s="30">
        <f>'HNE LPS'!E177</f>
        <v>44098</v>
      </c>
      <c r="F108" s="37">
        <f>'HNE LPS'!J180</f>
        <v>0</v>
      </c>
      <c r="G108" s="2">
        <f t="shared" si="4"/>
        <v>1</v>
      </c>
      <c r="H108" s="37">
        <f t="shared" si="6"/>
        <v>0</v>
      </c>
      <c r="J108" s="164"/>
      <c r="K108" s="164"/>
      <c r="L108" s="132"/>
      <c r="M108" s="30"/>
      <c r="N108" s="37"/>
      <c r="O108" s="2"/>
      <c r="P108" s="37"/>
    </row>
    <row r="109" spans="2:16" x14ac:dyDescent="0.25">
      <c r="B109" s="164" t="str">
        <f>'HNE LPS'!B181</f>
        <v>REK_00</v>
      </c>
      <c r="C109" s="164" t="str">
        <f>'HNE LPS'!C181</f>
        <v>St.Splavy</v>
      </c>
      <c r="D109" s="132">
        <f>'HNE LPS'!D181</f>
        <v>5</v>
      </c>
      <c r="E109" s="30">
        <f>'HNE LPS'!E181</f>
        <v>43240</v>
      </c>
      <c r="F109" s="37">
        <f>'HNE LPS'!J184</f>
        <v>0</v>
      </c>
      <c r="G109" s="2">
        <f t="shared" si="4"/>
        <v>1</v>
      </c>
      <c r="H109" s="37">
        <f t="shared" si="6"/>
        <v>0</v>
      </c>
      <c r="J109" s="164"/>
      <c r="K109" s="164"/>
      <c r="L109" s="132"/>
      <c r="M109" s="30"/>
      <c r="N109" s="37"/>
      <c r="O109" s="2"/>
      <c r="P109" s="37"/>
    </row>
    <row r="110" spans="2:16" x14ac:dyDescent="0.25">
      <c r="B110" s="164" t="str">
        <f>'HNE LPS'!B185</f>
        <v>836_00</v>
      </c>
      <c r="C110" s="164" t="str">
        <f>'HNE LPS'!C185</f>
        <v>hangár za 239 modrý</v>
      </c>
      <c r="D110" s="132">
        <f>'HNE LPS'!D185</f>
        <v>5</v>
      </c>
      <c r="E110" s="30">
        <f>'HNE LPS'!E185</f>
        <v>44112</v>
      </c>
      <c r="F110" s="37">
        <f>'HNE LPS'!J188</f>
        <v>0</v>
      </c>
      <c r="G110" s="2">
        <f t="shared" si="4"/>
        <v>1</v>
      </c>
      <c r="H110" s="37">
        <f t="shared" si="6"/>
        <v>0</v>
      </c>
      <c r="J110" s="164"/>
      <c r="K110" s="164"/>
      <c r="L110" s="132"/>
      <c r="M110" s="30"/>
      <c r="N110" s="37"/>
      <c r="O110" s="2"/>
      <c r="P110" s="37"/>
    </row>
    <row r="111" spans="2:16" x14ac:dyDescent="0.25">
      <c r="B111" s="164" t="str">
        <f>'HNE LPS'!B189</f>
        <v>837_00</v>
      </c>
      <c r="C111" s="164" t="str">
        <f>'HNE LPS'!C189</f>
        <v>hangár za 239 Oseva</v>
      </c>
      <c r="D111" s="132">
        <f>'HNE LPS'!D189</f>
        <v>5</v>
      </c>
      <c r="E111" s="30">
        <f>'HNE LPS'!E189</f>
        <v>44914</v>
      </c>
      <c r="F111" s="37">
        <f>'HNE LPS'!J192</f>
        <v>0</v>
      </c>
      <c r="G111" s="2">
        <f t="shared" si="4"/>
        <v>1</v>
      </c>
      <c r="H111" s="37">
        <f t="shared" si="6"/>
        <v>0</v>
      </c>
      <c r="J111" s="164"/>
      <c r="K111" s="164"/>
      <c r="L111" s="132"/>
      <c r="M111" s="30"/>
      <c r="N111" s="37"/>
      <c r="O111" s="2"/>
      <c r="P111" s="37"/>
    </row>
    <row r="112" spans="2:16" x14ac:dyDescent="0.25">
      <c r="B112" s="164" t="str">
        <f>'HNE LPS'!B193</f>
        <v>116_00</v>
      </c>
      <c r="C112" s="164" t="str">
        <f>'HNE LPS'!C193</f>
        <v>garáže muzeum</v>
      </c>
      <c r="D112" s="132">
        <f>'HNE LPS'!D193</f>
        <v>5</v>
      </c>
      <c r="E112" s="30">
        <f>'HNE LPS'!E193</f>
        <v>43160</v>
      </c>
      <c r="F112" s="37">
        <f>'HNE LPS'!J196</f>
        <v>0</v>
      </c>
      <c r="G112" s="2">
        <f t="shared" si="4"/>
        <v>1</v>
      </c>
      <c r="H112" s="37">
        <f t="shared" si="6"/>
        <v>0</v>
      </c>
      <c r="J112" s="164"/>
      <c r="K112" s="164"/>
      <c r="L112" s="132"/>
      <c r="M112" s="30"/>
      <c r="N112" s="37"/>
      <c r="O112" s="2"/>
      <c r="P112" s="37"/>
    </row>
    <row r="113" spans="2:16" x14ac:dyDescent="0.25">
      <c r="B113" s="164" t="str">
        <f>'HNE LPS'!B197</f>
        <v>803_00</v>
      </c>
      <c r="C113" s="164" t="str">
        <f>'HNE LPS'!C197</f>
        <v>MTZ sklad</v>
      </c>
      <c r="D113" s="132">
        <f>'HNE LPS'!D197</f>
        <v>5</v>
      </c>
      <c r="E113" s="30">
        <f>'HNE LPS'!E197</f>
        <v>43129</v>
      </c>
      <c r="F113" s="37">
        <f>'HNE LPS'!J200</f>
        <v>0</v>
      </c>
      <c r="G113" s="2">
        <f t="shared" si="4"/>
        <v>1</v>
      </c>
      <c r="H113" s="37">
        <f t="shared" si="6"/>
        <v>0</v>
      </c>
      <c r="J113" s="164"/>
      <c r="K113" s="164"/>
      <c r="L113" s="132"/>
      <c r="M113" s="30"/>
      <c r="N113" s="37"/>
      <c r="O113" s="2"/>
      <c r="P113" s="37"/>
    </row>
    <row r="114" spans="2:16" x14ac:dyDescent="0.25">
      <c r="B114" s="164" t="str">
        <f>'HNE LPS'!B201</f>
        <v>524_00</v>
      </c>
      <c r="C114" s="164" t="str">
        <f>'HNE LPS'!C201</f>
        <v>SHZ strojovna</v>
      </c>
      <c r="D114" s="132">
        <f>'HNE LPS'!D201</f>
        <v>5</v>
      </c>
      <c r="E114" s="30">
        <f>'HNE LPS'!E201</f>
        <v>43819</v>
      </c>
      <c r="F114" s="37">
        <f>'HNE LPS'!J204</f>
        <v>0</v>
      </c>
      <c r="G114" s="2">
        <f t="shared" si="4"/>
        <v>1</v>
      </c>
      <c r="H114" s="37">
        <f t="shared" si="6"/>
        <v>0</v>
      </c>
      <c r="J114" s="164"/>
      <c r="K114" s="164"/>
      <c r="L114" s="132"/>
      <c r="M114" s="30"/>
      <c r="N114" s="37"/>
      <c r="O114" s="2"/>
      <c r="P114" s="37"/>
    </row>
    <row r="115" spans="2:16" x14ac:dyDescent="0.25">
      <c r="B115" s="164" t="str">
        <f>'HNE LPS'!B205</f>
        <v>832_00</v>
      </c>
      <c r="C115" s="164" t="str">
        <f>'HNE LPS'!C205</f>
        <v>hangár sklad přírub</v>
      </c>
      <c r="D115" s="132">
        <f>'HNE LPS'!D205</f>
        <v>5</v>
      </c>
      <c r="E115" s="30">
        <f>'HNE LPS'!E205</f>
        <v>43160</v>
      </c>
      <c r="F115" s="37">
        <f>'HNE LPS'!J208</f>
        <v>0</v>
      </c>
      <c r="G115" s="2">
        <f t="shared" si="4"/>
        <v>1</v>
      </c>
      <c r="H115" s="37">
        <f t="shared" si="6"/>
        <v>0</v>
      </c>
      <c r="J115" s="164"/>
      <c r="K115" s="164"/>
      <c r="L115" s="132"/>
      <c r="M115" s="30"/>
      <c r="N115" s="37"/>
      <c r="O115" s="2"/>
      <c r="P115" s="37"/>
    </row>
    <row r="116" spans="2:16" x14ac:dyDescent="0.25">
      <c r="B116" s="164" t="str">
        <f>'HNE LPS'!B209</f>
        <v>525_00</v>
      </c>
      <c r="C116" s="164" t="str">
        <f>'HNE LPS'!C209</f>
        <v>SHZ u 239</v>
      </c>
      <c r="D116" s="132">
        <f>'HNE LPS'!D209</f>
        <v>5</v>
      </c>
      <c r="E116" s="30">
        <f>'HNE LPS'!E209</f>
        <v>43699</v>
      </c>
      <c r="F116" s="37">
        <f>'HNE LPS'!J212</f>
        <v>0</v>
      </c>
      <c r="G116" s="2">
        <f t="shared" si="4"/>
        <v>1</v>
      </c>
      <c r="H116" s="37">
        <f t="shared" si="6"/>
        <v>0</v>
      </c>
      <c r="J116" s="164"/>
      <c r="K116" s="164"/>
      <c r="L116" s="132"/>
      <c r="M116" s="30"/>
      <c r="N116" s="37"/>
      <c r="O116" s="2"/>
      <c r="P116" s="37"/>
    </row>
    <row r="118" spans="2:16" x14ac:dyDescent="0.25">
      <c r="B118" s="128" t="s">
        <v>276</v>
      </c>
    </row>
    <row r="119" spans="2:16" ht="56.1" customHeight="1" x14ac:dyDescent="0.25">
      <c r="B119" s="24" t="s">
        <v>277</v>
      </c>
      <c r="C119" s="24" t="s">
        <v>3</v>
      </c>
      <c r="D119" s="149" t="s">
        <v>294</v>
      </c>
      <c r="E119" s="130" t="s">
        <v>328</v>
      </c>
      <c r="F119" s="131" t="s">
        <v>278</v>
      </c>
      <c r="G119" s="24" t="s">
        <v>279</v>
      </c>
      <c r="H119" s="24" t="s">
        <v>280</v>
      </c>
    </row>
    <row r="120" spans="2:16" x14ac:dyDescent="0.25">
      <c r="B120" s="8">
        <v>1</v>
      </c>
      <c r="C120" s="2" t="s">
        <v>207</v>
      </c>
      <c r="D120" s="150">
        <v>0</v>
      </c>
      <c r="E120" s="147">
        <f>'Sklady Rekapitulace '!$C$54</f>
        <v>0</v>
      </c>
      <c r="F120" s="37">
        <f>D120*E120</f>
        <v>0</v>
      </c>
      <c r="G120" s="2">
        <f>IF(B120&lt;5,TRUNC(4/B120),1)</f>
        <v>4</v>
      </c>
      <c r="H120" s="37">
        <f t="shared" ref="H120:H132" si="8">F120*G120</f>
        <v>0</v>
      </c>
    </row>
    <row r="121" spans="2:16" x14ac:dyDescent="0.25">
      <c r="B121" s="8">
        <v>1</v>
      </c>
      <c r="C121" s="2" t="s">
        <v>208</v>
      </c>
      <c r="D121" s="8">
        <v>0</v>
      </c>
      <c r="E121" s="147">
        <f>'Sklady Rekapitulace '!$C$55</f>
        <v>0</v>
      </c>
      <c r="F121" s="37">
        <f t="shared" ref="F121:F132" si="9">D121*E121</f>
        <v>0</v>
      </c>
      <c r="G121" s="2">
        <f t="shared" ref="G121:G132" si="10">IF(B121&lt;5,TRUNC(4/B121),1)</f>
        <v>4</v>
      </c>
      <c r="H121" s="37">
        <f t="shared" si="8"/>
        <v>0</v>
      </c>
    </row>
    <row r="122" spans="2:16" x14ac:dyDescent="0.25">
      <c r="B122" s="8">
        <v>0.5</v>
      </c>
      <c r="C122" s="2" t="s">
        <v>209</v>
      </c>
      <c r="D122" s="8">
        <v>0</v>
      </c>
      <c r="E122" s="147">
        <f>'Sklady Rekapitulace '!$C$56</f>
        <v>0</v>
      </c>
      <c r="F122" s="37">
        <f t="shared" si="9"/>
        <v>0</v>
      </c>
      <c r="G122" s="2">
        <f t="shared" si="10"/>
        <v>8</v>
      </c>
      <c r="H122" s="37">
        <f t="shared" si="8"/>
        <v>0</v>
      </c>
    </row>
    <row r="123" spans="2:16" x14ac:dyDescent="0.25">
      <c r="B123" s="8">
        <v>0.25</v>
      </c>
      <c r="C123" s="2" t="s">
        <v>210</v>
      </c>
      <c r="D123" s="8">
        <v>0</v>
      </c>
      <c r="E123" s="147">
        <f>'Sklady Rekapitulace '!$C$57</f>
        <v>0</v>
      </c>
      <c r="F123" s="37">
        <f t="shared" si="9"/>
        <v>0</v>
      </c>
      <c r="G123" s="2">
        <f t="shared" si="10"/>
        <v>16</v>
      </c>
      <c r="H123" s="37">
        <f t="shared" si="8"/>
        <v>0</v>
      </c>
    </row>
    <row r="124" spans="2:16" x14ac:dyDescent="0.25">
      <c r="B124" s="8">
        <v>0.5</v>
      </c>
      <c r="C124" s="2" t="s">
        <v>210</v>
      </c>
      <c r="D124" s="8">
        <v>53</v>
      </c>
      <c r="E124" s="147">
        <f>'Sklady Rekapitulace '!$C$58</f>
        <v>0</v>
      </c>
      <c r="F124" s="37">
        <f t="shared" si="9"/>
        <v>0</v>
      </c>
      <c r="G124" s="2">
        <f t="shared" si="10"/>
        <v>8</v>
      </c>
      <c r="H124" s="37">
        <f t="shared" si="8"/>
        <v>0</v>
      </c>
    </row>
    <row r="125" spans="2:16" x14ac:dyDescent="0.25">
      <c r="B125" s="8">
        <v>1</v>
      </c>
      <c r="C125" s="2" t="s">
        <v>210</v>
      </c>
      <c r="D125" s="8">
        <v>107</v>
      </c>
      <c r="E125" s="147">
        <f>'Sklady Rekapitulace '!$C$59</f>
        <v>0</v>
      </c>
      <c r="F125" s="37">
        <f t="shared" si="9"/>
        <v>0</v>
      </c>
      <c r="G125" s="2">
        <f t="shared" si="10"/>
        <v>4</v>
      </c>
      <c r="H125" s="37">
        <f t="shared" si="8"/>
        <v>0</v>
      </c>
    </row>
    <row r="126" spans="2:16" x14ac:dyDescent="0.25">
      <c r="B126" s="8">
        <v>2</v>
      </c>
      <c r="C126" s="2" t="s">
        <v>210</v>
      </c>
      <c r="D126" s="8">
        <v>340</v>
      </c>
      <c r="E126" s="147">
        <f>'Sklady Rekapitulace '!$C$60</f>
        <v>0</v>
      </c>
      <c r="F126" s="37">
        <f t="shared" si="9"/>
        <v>0</v>
      </c>
      <c r="G126" s="2">
        <f t="shared" si="10"/>
        <v>2</v>
      </c>
      <c r="H126" s="37">
        <f t="shared" si="8"/>
        <v>0</v>
      </c>
    </row>
    <row r="127" spans="2:16" x14ac:dyDescent="0.25">
      <c r="B127" s="8">
        <v>0.5</v>
      </c>
      <c r="C127" s="2" t="s">
        <v>211</v>
      </c>
      <c r="D127" s="8">
        <v>51</v>
      </c>
      <c r="E127" s="147">
        <f>'Sklady Rekapitulace '!$C$61</f>
        <v>0</v>
      </c>
      <c r="F127" s="37">
        <f t="shared" si="9"/>
        <v>0</v>
      </c>
      <c r="G127" s="2">
        <f t="shared" si="10"/>
        <v>8</v>
      </c>
      <c r="H127" s="37">
        <f t="shared" si="8"/>
        <v>0</v>
      </c>
    </row>
    <row r="128" spans="2:16" x14ac:dyDescent="0.25">
      <c r="B128" s="8">
        <v>1</v>
      </c>
      <c r="C128" s="2" t="s">
        <v>211</v>
      </c>
      <c r="D128" s="8">
        <v>15</v>
      </c>
      <c r="E128" s="147">
        <f>'Sklady Rekapitulace '!$C$62</f>
        <v>0</v>
      </c>
      <c r="F128" s="37">
        <f t="shared" si="9"/>
        <v>0</v>
      </c>
      <c r="G128" s="2">
        <f t="shared" si="10"/>
        <v>4</v>
      </c>
      <c r="H128" s="37">
        <f t="shared" si="8"/>
        <v>0</v>
      </c>
    </row>
    <row r="129" spans="2:8" x14ac:dyDescent="0.25">
      <c r="B129" s="8">
        <v>2</v>
      </c>
      <c r="C129" s="2" t="s">
        <v>211</v>
      </c>
      <c r="D129" s="8">
        <v>163</v>
      </c>
      <c r="E129" s="147">
        <f>'Sklady Rekapitulace '!$C$63</f>
        <v>0</v>
      </c>
      <c r="F129" s="37">
        <f t="shared" si="9"/>
        <v>0</v>
      </c>
      <c r="G129" s="2">
        <f t="shared" si="10"/>
        <v>2</v>
      </c>
      <c r="H129" s="37">
        <f t="shared" si="8"/>
        <v>0</v>
      </c>
    </row>
    <row r="130" spans="2:8" x14ac:dyDescent="0.25">
      <c r="B130" s="8">
        <v>0.5</v>
      </c>
      <c r="C130" s="2" t="s">
        <v>212</v>
      </c>
      <c r="D130" s="8">
        <v>0</v>
      </c>
      <c r="E130" s="147">
        <f>'Sklady Rekapitulace '!$C$64</f>
        <v>0</v>
      </c>
      <c r="F130" s="37">
        <f t="shared" si="9"/>
        <v>0</v>
      </c>
      <c r="G130" s="2">
        <f t="shared" si="10"/>
        <v>8</v>
      </c>
      <c r="H130" s="37">
        <f t="shared" si="8"/>
        <v>0</v>
      </c>
    </row>
    <row r="131" spans="2:8" x14ac:dyDescent="0.25">
      <c r="B131" s="8">
        <v>1</v>
      </c>
      <c r="C131" s="2" t="s">
        <v>212</v>
      </c>
      <c r="D131" s="8">
        <v>0</v>
      </c>
      <c r="E131" s="147">
        <f>'Sklady Rekapitulace '!$C$65</f>
        <v>0</v>
      </c>
      <c r="F131" s="37">
        <f t="shared" si="9"/>
        <v>0</v>
      </c>
      <c r="G131" s="2">
        <f t="shared" si="10"/>
        <v>4</v>
      </c>
      <c r="H131" s="37">
        <f t="shared" si="8"/>
        <v>0</v>
      </c>
    </row>
    <row r="132" spans="2:8" x14ac:dyDescent="0.25">
      <c r="B132" s="8">
        <v>2</v>
      </c>
      <c r="C132" s="2" t="s">
        <v>212</v>
      </c>
      <c r="D132" s="8">
        <v>0</v>
      </c>
      <c r="E132" s="147">
        <f>'Sklady Rekapitulace '!$C$66</f>
        <v>0</v>
      </c>
      <c r="F132" s="37">
        <f t="shared" si="9"/>
        <v>0</v>
      </c>
      <c r="G132" s="2">
        <f t="shared" si="10"/>
        <v>2</v>
      </c>
      <c r="H132" s="37">
        <f t="shared" si="8"/>
        <v>0</v>
      </c>
    </row>
    <row r="133" spans="2:8" x14ac:dyDescent="0.25">
      <c r="B133" s="6"/>
      <c r="C133" s="7" t="s">
        <v>213</v>
      </c>
      <c r="D133" s="7"/>
      <c r="E133" s="7"/>
      <c r="F133" s="39">
        <f>SUM(F120:F132)</f>
        <v>0</v>
      </c>
      <c r="G133" s="7"/>
      <c r="H133" s="39">
        <f>SUM(H120:H132)</f>
        <v>0</v>
      </c>
    </row>
  </sheetData>
  <sheetProtection algorithmName="SHA-512" hashValue="lVC4sZPJP0Jr5P3X1gRMIlL1dTP1K7LyKgp95tRjdWmyrDmNlSw4B0Rz+Ect3DDefqDr+IsvGXNd+Re2J38Mew==" saltValue="HGc1KwFy4mLO8/waziyMwA==" spinCount="100000" sheet="1" objects="1" scenarios="1" selectLockedCells="1" selectUnlockedCells="1"/>
  <autoFilter ref="B64:P116" xr:uid="{06E2E6F6-580C-4844-94D4-2EAEB95F257F}"/>
  <pageMargins left="0.7" right="0.7" top="0.78740157499999996" bottom="0.78740157499999996" header="0.3" footer="0.3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C0FC0-AD48-440A-B207-56B893105CD6}">
  <sheetPr>
    <pageSetUpPr fitToPage="1"/>
  </sheetPr>
  <dimension ref="A2:J346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3.9" customHeight="1" x14ac:dyDescent="0.2"/>
  <cols>
    <col min="1" max="1" width="3.7109375" style="17" customWidth="1"/>
    <col min="2" max="2" width="11.5703125" style="80" customWidth="1"/>
    <col min="3" max="3" width="40.42578125" style="19" customWidth="1"/>
    <col min="4" max="4" width="7.28515625" style="22" customWidth="1"/>
    <col min="5" max="5" width="12.85546875" style="55" customWidth="1"/>
    <col min="6" max="6" width="35.85546875" style="17" customWidth="1"/>
    <col min="7" max="7" width="4" style="22" customWidth="1"/>
    <col min="8" max="8" width="5.7109375" style="22" customWidth="1"/>
    <col min="9" max="9" width="8.85546875" style="152"/>
    <col min="10" max="10" width="15.28515625" style="17" customWidth="1"/>
    <col min="11" max="16384" width="8.85546875" style="17"/>
  </cols>
  <sheetData>
    <row r="2" spans="1:10" ht="13.9" customHeight="1" x14ac:dyDescent="0.2">
      <c r="A2" s="23"/>
      <c r="B2" s="76" t="s">
        <v>281</v>
      </c>
    </row>
    <row r="4" spans="1:10" ht="27.95" customHeight="1" x14ac:dyDescent="0.2">
      <c r="A4" s="18"/>
      <c r="B4" s="77" t="s">
        <v>8</v>
      </c>
      <c r="C4" s="18" t="s">
        <v>0</v>
      </c>
      <c r="D4" s="53" t="s">
        <v>7</v>
      </c>
      <c r="E4" s="56" t="s">
        <v>202</v>
      </c>
      <c r="F4" s="18" t="s">
        <v>3</v>
      </c>
      <c r="G4" s="21" t="s">
        <v>2</v>
      </c>
      <c r="H4" s="54" t="s">
        <v>9</v>
      </c>
      <c r="I4" s="96" t="s">
        <v>4</v>
      </c>
      <c r="J4" s="18" t="s">
        <v>5</v>
      </c>
    </row>
    <row r="5" spans="1:10" ht="13.9" customHeight="1" x14ac:dyDescent="0.2">
      <c r="A5" s="2"/>
      <c r="B5" s="10" t="s">
        <v>214</v>
      </c>
      <c r="C5" s="4" t="s">
        <v>89</v>
      </c>
      <c r="D5" s="5">
        <v>4</v>
      </c>
      <c r="E5" s="47">
        <v>45007</v>
      </c>
      <c r="F5" s="2" t="s">
        <v>205</v>
      </c>
      <c r="G5" s="8" t="s">
        <v>6</v>
      </c>
      <c r="H5" s="3">
        <v>1</v>
      </c>
      <c r="I5" s="153">
        <f>'Sklady Rekapitulace '!$C$30</f>
        <v>0</v>
      </c>
      <c r="J5" s="37">
        <f>H5*I5</f>
        <v>0</v>
      </c>
    </row>
    <row r="6" spans="1:10" ht="13.9" customHeight="1" x14ac:dyDescent="0.2">
      <c r="A6" s="2"/>
      <c r="B6" s="10"/>
      <c r="C6" s="11"/>
      <c r="D6" s="8"/>
      <c r="E6" s="48"/>
      <c r="F6" s="1" t="s">
        <v>203</v>
      </c>
      <c r="G6" s="8" t="s">
        <v>1</v>
      </c>
      <c r="H6" s="8">
        <v>14</v>
      </c>
      <c r="I6" s="154">
        <f>'Sklady Rekapitulace '!$C$31</f>
        <v>0</v>
      </c>
      <c r="J6" s="37">
        <f>H6*I6</f>
        <v>0</v>
      </c>
    </row>
    <row r="7" spans="1:10" ht="13.9" customHeight="1" x14ac:dyDescent="0.2">
      <c r="A7" s="2"/>
      <c r="B7" s="10"/>
      <c r="C7" s="11"/>
      <c r="D7" s="8"/>
      <c r="E7" s="48"/>
      <c r="F7" s="2" t="s">
        <v>204</v>
      </c>
      <c r="G7" s="8" t="s">
        <v>1</v>
      </c>
      <c r="H7" s="8">
        <v>690</v>
      </c>
      <c r="I7" s="154">
        <f>'Sklady Rekapitulace '!$C$32</f>
        <v>0</v>
      </c>
      <c r="J7" s="37">
        <f>H7*I7</f>
        <v>0</v>
      </c>
    </row>
    <row r="8" spans="1:10" ht="13.9" customHeight="1" x14ac:dyDescent="0.2">
      <c r="A8" s="2"/>
      <c r="B8" s="10"/>
      <c r="C8" s="11"/>
      <c r="D8" s="8"/>
      <c r="E8" s="48"/>
      <c r="F8" s="2" t="s">
        <v>90</v>
      </c>
      <c r="G8" s="8" t="s">
        <v>1</v>
      </c>
      <c r="H8" s="8"/>
      <c r="I8" s="154">
        <f>'Sklady Rekapitulace '!$C$33</f>
        <v>0</v>
      </c>
      <c r="J8" s="37">
        <f>H8*I8</f>
        <v>0</v>
      </c>
    </row>
    <row r="9" spans="1:10" ht="13.9" customHeight="1" x14ac:dyDescent="0.2">
      <c r="A9" s="2"/>
      <c r="B9" s="10"/>
      <c r="C9" s="11"/>
      <c r="D9" s="8"/>
      <c r="E9" s="48"/>
      <c r="F9" s="2" t="s">
        <v>13</v>
      </c>
      <c r="G9" s="8" t="s">
        <v>6</v>
      </c>
      <c r="H9" s="8">
        <v>1</v>
      </c>
      <c r="I9" s="154">
        <f>'Sklady Rekapitulace '!$C$34</f>
        <v>0</v>
      </c>
      <c r="J9" s="37">
        <f>H9*I9</f>
        <v>0</v>
      </c>
    </row>
    <row r="10" spans="1:10" ht="13.9" customHeight="1" x14ac:dyDescent="0.2">
      <c r="A10" s="6"/>
      <c r="B10" s="78"/>
      <c r="C10" s="12" t="s">
        <v>15</v>
      </c>
      <c r="D10" s="9"/>
      <c r="E10" s="49"/>
      <c r="F10" s="7"/>
      <c r="G10" s="9"/>
      <c r="H10" s="9"/>
      <c r="I10" s="155"/>
      <c r="J10" s="39">
        <f>SUM(J5:J9)</f>
        <v>0</v>
      </c>
    </row>
    <row r="11" spans="1:10" ht="13.9" customHeight="1" x14ac:dyDescent="0.2">
      <c r="A11" s="2"/>
      <c r="B11" s="10" t="s">
        <v>107</v>
      </c>
      <c r="C11" s="4" t="s">
        <v>43</v>
      </c>
      <c r="D11" s="5">
        <v>5</v>
      </c>
      <c r="E11" s="47">
        <v>43789</v>
      </c>
      <c r="F11" s="2" t="s">
        <v>205</v>
      </c>
      <c r="G11" s="8" t="s">
        <v>6</v>
      </c>
      <c r="H11" s="3">
        <v>1</v>
      </c>
      <c r="I11" s="153">
        <f>'Sklady Rekapitulace '!$C$30</f>
        <v>0</v>
      </c>
      <c r="J11" s="37">
        <f>H11*I11</f>
        <v>0</v>
      </c>
    </row>
    <row r="12" spans="1:10" ht="13.9" customHeight="1" x14ac:dyDescent="0.2">
      <c r="A12" s="2"/>
      <c r="B12" s="10"/>
      <c r="C12" s="11"/>
      <c r="D12" s="8"/>
      <c r="E12" s="48"/>
      <c r="F12" s="1" t="s">
        <v>203</v>
      </c>
      <c r="G12" s="8" t="s">
        <v>1</v>
      </c>
      <c r="H12" s="8">
        <v>9</v>
      </c>
      <c r="I12" s="154">
        <f>'Sklady Rekapitulace '!$C$31</f>
        <v>0</v>
      </c>
      <c r="J12" s="37">
        <f>H12*I12</f>
        <v>0</v>
      </c>
    </row>
    <row r="13" spans="1:10" ht="13.9" customHeight="1" x14ac:dyDescent="0.2">
      <c r="A13" s="2"/>
      <c r="B13" s="10"/>
      <c r="C13" s="11"/>
      <c r="D13" s="8"/>
      <c r="E13" s="48"/>
      <c r="F13" s="2" t="s">
        <v>204</v>
      </c>
      <c r="G13" s="8" t="s">
        <v>1</v>
      </c>
      <c r="H13" s="8">
        <v>202</v>
      </c>
      <c r="I13" s="154">
        <f>'Sklady Rekapitulace '!$C$32</f>
        <v>0</v>
      </c>
      <c r="J13" s="37">
        <f>H13*I13</f>
        <v>0</v>
      </c>
    </row>
    <row r="14" spans="1:10" ht="13.9" customHeight="1" x14ac:dyDescent="0.2">
      <c r="A14" s="2"/>
      <c r="B14" s="10"/>
      <c r="C14" s="11"/>
      <c r="D14" s="8"/>
      <c r="E14" s="48"/>
      <c r="F14" s="2" t="s">
        <v>90</v>
      </c>
      <c r="G14" s="8" t="s">
        <v>1</v>
      </c>
      <c r="H14" s="8"/>
      <c r="I14" s="154">
        <f>'Sklady Rekapitulace '!$C$33</f>
        <v>0</v>
      </c>
      <c r="J14" s="37">
        <f>H14*I14</f>
        <v>0</v>
      </c>
    </row>
    <row r="15" spans="1:10" ht="13.9" customHeight="1" x14ac:dyDescent="0.2">
      <c r="A15" s="2"/>
      <c r="B15" s="10"/>
      <c r="C15" s="11"/>
      <c r="D15" s="8"/>
      <c r="E15" s="48"/>
      <c r="F15" s="2" t="s">
        <v>13</v>
      </c>
      <c r="G15" s="8" t="s">
        <v>6</v>
      </c>
      <c r="H15" s="8">
        <v>1</v>
      </c>
      <c r="I15" s="154">
        <f>'Sklady Rekapitulace '!$C$34</f>
        <v>0</v>
      </c>
      <c r="J15" s="37">
        <f>H15*I15</f>
        <v>0</v>
      </c>
    </row>
    <row r="16" spans="1:10" ht="13.9" customHeight="1" x14ac:dyDescent="0.2">
      <c r="A16" s="6"/>
      <c r="B16" s="78"/>
      <c r="C16" s="12" t="s">
        <v>15</v>
      </c>
      <c r="D16" s="9"/>
      <c r="E16" s="49"/>
      <c r="F16" s="7"/>
      <c r="G16" s="9"/>
      <c r="H16" s="9"/>
      <c r="I16" s="155"/>
      <c r="J16" s="39">
        <f>SUM(J11:J15)</f>
        <v>0</v>
      </c>
    </row>
    <row r="17" spans="1:10" ht="13.9" customHeight="1" x14ac:dyDescent="0.2">
      <c r="A17" s="2"/>
      <c r="B17" s="10" t="s">
        <v>108</v>
      </c>
      <c r="C17" s="4" t="s">
        <v>215</v>
      </c>
      <c r="D17" s="5">
        <v>5</v>
      </c>
      <c r="E17" s="47">
        <v>45092</v>
      </c>
      <c r="F17" s="2" t="s">
        <v>205</v>
      </c>
      <c r="G17" s="8" t="s">
        <v>6</v>
      </c>
      <c r="H17" s="3">
        <v>1</v>
      </c>
      <c r="I17" s="153">
        <f>'Sklady Rekapitulace '!$C$30</f>
        <v>0</v>
      </c>
      <c r="J17" s="37">
        <f>H17*I17</f>
        <v>0</v>
      </c>
    </row>
    <row r="18" spans="1:10" ht="13.9" customHeight="1" x14ac:dyDescent="0.2">
      <c r="A18" s="2"/>
      <c r="B18" s="10"/>
      <c r="C18" s="11"/>
      <c r="D18" s="8"/>
      <c r="E18" s="48"/>
      <c r="F18" s="1" t="s">
        <v>203</v>
      </c>
      <c r="G18" s="8" t="s">
        <v>1</v>
      </c>
      <c r="H18" s="8">
        <v>3</v>
      </c>
      <c r="I18" s="154">
        <f>'Sklady Rekapitulace '!$C$31</f>
        <v>0</v>
      </c>
      <c r="J18" s="37">
        <f>H18*I18</f>
        <v>0</v>
      </c>
    </row>
    <row r="19" spans="1:10" ht="13.9" customHeight="1" x14ac:dyDescent="0.2">
      <c r="A19" s="2"/>
      <c r="B19" s="10"/>
      <c r="C19" s="11"/>
      <c r="D19" s="8"/>
      <c r="E19" s="48"/>
      <c r="F19" s="2" t="s">
        <v>204</v>
      </c>
      <c r="G19" s="8" t="s">
        <v>1</v>
      </c>
      <c r="H19" s="8">
        <v>57</v>
      </c>
      <c r="I19" s="154">
        <f>'Sklady Rekapitulace '!$C$32</f>
        <v>0</v>
      </c>
      <c r="J19" s="37">
        <f>H19*I19</f>
        <v>0</v>
      </c>
    </row>
    <row r="20" spans="1:10" ht="13.9" customHeight="1" x14ac:dyDescent="0.2">
      <c r="A20" s="2"/>
      <c r="B20" s="10"/>
      <c r="C20" s="11"/>
      <c r="D20" s="8"/>
      <c r="E20" s="48"/>
      <c r="F20" s="2" t="s">
        <v>90</v>
      </c>
      <c r="G20" s="8" t="s">
        <v>1</v>
      </c>
      <c r="H20" s="8"/>
      <c r="I20" s="154">
        <f>'Sklady Rekapitulace '!$C$33</f>
        <v>0</v>
      </c>
      <c r="J20" s="37">
        <f>H20*I20</f>
        <v>0</v>
      </c>
    </row>
    <row r="21" spans="1:10" ht="13.9" customHeight="1" x14ac:dyDescent="0.2">
      <c r="A21" s="2"/>
      <c r="B21" s="10"/>
      <c r="C21" s="11"/>
      <c r="D21" s="8"/>
      <c r="E21" s="48"/>
      <c r="F21" s="2" t="s">
        <v>13</v>
      </c>
      <c r="G21" s="8" t="s">
        <v>6</v>
      </c>
      <c r="H21" s="8">
        <v>1</v>
      </c>
      <c r="I21" s="154">
        <f>'Sklady Rekapitulace '!$C$34</f>
        <v>0</v>
      </c>
      <c r="J21" s="37">
        <f>H21*I21</f>
        <v>0</v>
      </c>
    </row>
    <row r="22" spans="1:10" ht="13.9" customHeight="1" x14ac:dyDescent="0.2">
      <c r="A22" s="6"/>
      <c r="B22" s="78"/>
      <c r="C22" s="12" t="s">
        <v>15</v>
      </c>
      <c r="D22" s="9"/>
      <c r="E22" s="49"/>
      <c r="F22" s="7"/>
      <c r="G22" s="9"/>
      <c r="H22" s="9"/>
      <c r="I22" s="155"/>
      <c r="J22" s="39">
        <f>SUM(J17:J21)</f>
        <v>0</v>
      </c>
    </row>
    <row r="23" spans="1:10" ht="13.9" customHeight="1" x14ac:dyDescent="0.2">
      <c r="A23" s="2"/>
      <c r="B23" s="10" t="s">
        <v>109</v>
      </c>
      <c r="C23" s="2" t="s">
        <v>45</v>
      </c>
      <c r="D23" s="5">
        <v>5</v>
      </c>
      <c r="E23" s="47">
        <v>44139</v>
      </c>
      <c r="F23" s="2" t="s">
        <v>205</v>
      </c>
      <c r="G23" s="8" t="s">
        <v>6</v>
      </c>
      <c r="H23" s="3">
        <v>1</v>
      </c>
      <c r="I23" s="153">
        <f>'Sklady Rekapitulace '!$C$30</f>
        <v>0</v>
      </c>
      <c r="J23" s="37">
        <f>H23*I23</f>
        <v>0</v>
      </c>
    </row>
    <row r="24" spans="1:10" ht="13.9" customHeight="1" x14ac:dyDescent="0.2">
      <c r="A24" s="2"/>
      <c r="B24" s="10"/>
      <c r="C24" s="11"/>
      <c r="D24" s="8"/>
      <c r="E24" s="48"/>
      <c r="F24" s="1" t="s">
        <v>203</v>
      </c>
      <c r="G24" s="8" t="s">
        <v>1</v>
      </c>
      <c r="H24" s="8">
        <v>2</v>
      </c>
      <c r="I24" s="154">
        <f>'Sklady Rekapitulace '!$C$31</f>
        <v>0</v>
      </c>
      <c r="J24" s="37">
        <f>H24*I24</f>
        <v>0</v>
      </c>
    </row>
    <row r="25" spans="1:10" ht="13.9" customHeight="1" x14ac:dyDescent="0.2">
      <c r="A25" s="2"/>
      <c r="B25" s="10"/>
      <c r="C25" s="11"/>
      <c r="D25" s="8"/>
      <c r="E25" s="48"/>
      <c r="F25" s="2" t="s">
        <v>204</v>
      </c>
      <c r="G25" s="8" t="s">
        <v>1</v>
      </c>
      <c r="H25" s="8">
        <v>61</v>
      </c>
      <c r="I25" s="154">
        <f>'Sklady Rekapitulace '!$C$32</f>
        <v>0</v>
      </c>
      <c r="J25" s="37">
        <f>H25*I25</f>
        <v>0</v>
      </c>
    </row>
    <row r="26" spans="1:10" ht="13.9" customHeight="1" x14ac:dyDescent="0.2">
      <c r="A26" s="2"/>
      <c r="B26" s="10"/>
      <c r="C26" s="11"/>
      <c r="D26" s="8"/>
      <c r="E26" s="48"/>
      <c r="F26" s="2" t="s">
        <v>90</v>
      </c>
      <c r="G26" s="8" t="s">
        <v>1</v>
      </c>
      <c r="H26" s="8"/>
      <c r="I26" s="154">
        <f>'Sklady Rekapitulace '!$C$33</f>
        <v>0</v>
      </c>
      <c r="J26" s="37">
        <f>H26*I26</f>
        <v>0</v>
      </c>
    </row>
    <row r="27" spans="1:10" ht="13.9" customHeight="1" x14ac:dyDescent="0.2">
      <c r="A27" s="2"/>
      <c r="B27" s="10"/>
      <c r="C27" s="11"/>
      <c r="D27" s="8"/>
      <c r="E27" s="48"/>
      <c r="F27" s="2" t="s">
        <v>13</v>
      </c>
      <c r="G27" s="8" t="s">
        <v>6</v>
      </c>
      <c r="H27" s="8">
        <v>1</v>
      </c>
      <c r="I27" s="154">
        <f>'Sklady Rekapitulace '!$C$34</f>
        <v>0</v>
      </c>
      <c r="J27" s="37">
        <f>H27*I27</f>
        <v>0</v>
      </c>
    </row>
    <row r="28" spans="1:10" ht="13.9" customHeight="1" x14ac:dyDescent="0.2">
      <c r="A28" s="6"/>
      <c r="B28" s="78"/>
      <c r="C28" s="12" t="s">
        <v>15</v>
      </c>
      <c r="D28" s="9"/>
      <c r="E28" s="49"/>
      <c r="F28" s="7"/>
      <c r="G28" s="9"/>
      <c r="H28" s="9"/>
      <c r="I28" s="155"/>
      <c r="J28" s="39">
        <f>SUM(J23:J27)</f>
        <v>0</v>
      </c>
    </row>
    <row r="29" spans="1:10" ht="13.9" customHeight="1" x14ac:dyDescent="0.2">
      <c r="A29" s="2"/>
      <c r="B29" s="10" t="s">
        <v>110</v>
      </c>
      <c r="C29" s="2" t="s">
        <v>46</v>
      </c>
      <c r="D29" s="5">
        <v>5</v>
      </c>
      <c r="E29" s="47">
        <v>43818</v>
      </c>
      <c r="F29" s="2" t="s">
        <v>205</v>
      </c>
      <c r="G29" s="8" t="s">
        <v>6</v>
      </c>
      <c r="H29" s="3">
        <v>1</v>
      </c>
      <c r="I29" s="153">
        <f>'Sklady Rekapitulace '!$C$30</f>
        <v>0</v>
      </c>
      <c r="J29" s="37">
        <f>H29*I29</f>
        <v>0</v>
      </c>
    </row>
    <row r="30" spans="1:10" ht="13.9" customHeight="1" x14ac:dyDescent="0.2">
      <c r="A30" s="2"/>
      <c r="B30" s="10"/>
      <c r="C30" s="11"/>
      <c r="D30" s="8"/>
      <c r="E30" s="48"/>
      <c r="F30" s="1" t="s">
        <v>203</v>
      </c>
      <c r="G30" s="8" t="s">
        <v>1</v>
      </c>
      <c r="H30" s="8">
        <v>14</v>
      </c>
      <c r="I30" s="154">
        <f>'Sklady Rekapitulace '!$C$31</f>
        <v>0</v>
      </c>
      <c r="J30" s="37">
        <f>H30*I30</f>
        <v>0</v>
      </c>
    </row>
    <row r="31" spans="1:10" ht="13.9" customHeight="1" x14ac:dyDescent="0.2">
      <c r="A31" s="2"/>
      <c r="B31" s="10"/>
      <c r="C31" s="11"/>
      <c r="D31" s="8"/>
      <c r="E31" s="48"/>
      <c r="F31" s="2" t="s">
        <v>204</v>
      </c>
      <c r="G31" s="8" t="s">
        <v>1</v>
      </c>
      <c r="H31" s="8">
        <v>374</v>
      </c>
      <c r="I31" s="154">
        <f>'Sklady Rekapitulace '!$C$32</f>
        <v>0</v>
      </c>
      <c r="J31" s="37">
        <f>H31*I31</f>
        <v>0</v>
      </c>
    </row>
    <row r="32" spans="1:10" ht="13.9" customHeight="1" x14ac:dyDescent="0.2">
      <c r="A32" s="2"/>
      <c r="B32" s="10"/>
      <c r="C32" s="11"/>
      <c r="D32" s="8"/>
      <c r="E32" s="48"/>
      <c r="F32" s="2" t="s">
        <v>90</v>
      </c>
      <c r="G32" s="8" t="s">
        <v>1</v>
      </c>
      <c r="H32" s="8"/>
      <c r="I32" s="154">
        <f>'Sklady Rekapitulace '!$C$33</f>
        <v>0</v>
      </c>
      <c r="J32" s="37">
        <f>H32*I32</f>
        <v>0</v>
      </c>
    </row>
    <row r="33" spans="1:10" ht="13.9" customHeight="1" x14ac:dyDescent="0.2">
      <c r="A33" s="2"/>
      <c r="B33" s="10"/>
      <c r="C33" s="11"/>
      <c r="D33" s="8"/>
      <c r="E33" s="48"/>
      <c r="F33" s="2" t="s">
        <v>13</v>
      </c>
      <c r="G33" s="8" t="s">
        <v>6</v>
      </c>
      <c r="H33" s="8">
        <v>1</v>
      </c>
      <c r="I33" s="154">
        <f>'Sklady Rekapitulace '!$C$34</f>
        <v>0</v>
      </c>
      <c r="J33" s="37">
        <f>H33*I33</f>
        <v>0</v>
      </c>
    </row>
    <row r="34" spans="1:10" ht="13.9" customHeight="1" x14ac:dyDescent="0.2">
      <c r="A34" s="6"/>
      <c r="B34" s="78"/>
      <c r="C34" s="12" t="s">
        <v>15</v>
      </c>
      <c r="D34" s="9"/>
      <c r="E34" s="49"/>
      <c r="F34" s="7"/>
      <c r="G34" s="9"/>
      <c r="H34" s="9"/>
      <c r="I34" s="155"/>
      <c r="J34" s="39">
        <f>SUM(J29:J33)</f>
        <v>0</v>
      </c>
    </row>
    <row r="35" spans="1:10" ht="13.9" customHeight="1" x14ac:dyDescent="0.2">
      <c r="A35" s="2"/>
      <c r="B35" s="10" t="s">
        <v>111</v>
      </c>
      <c r="C35" s="2" t="s">
        <v>47</v>
      </c>
      <c r="D35" s="5">
        <v>5</v>
      </c>
      <c r="E35" s="47">
        <v>44531</v>
      </c>
      <c r="F35" s="2" t="s">
        <v>205</v>
      </c>
      <c r="G35" s="8" t="s">
        <v>6</v>
      </c>
      <c r="H35" s="3">
        <v>1</v>
      </c>
      <c r="I35" s="153">
        <f>'Sklady Rekapitulace '!$C$30</f>
        <v>0</v>
      </c>
      <c r="J35" s="37">
        <f>H35*I35</f>
        <v>0</v>
      </c>
    </row>
    <row r="36" spans="1:10" ht="13.9" customHeight="1" x14ac:dyDescent="0.2">
      <c r="A36" s="2"/>
      <c r="B36" s="10"/>
      <c r="C36" s="11"/>
      <c r="D36" s="8"/>
      <c r="E36" s="48"/>
      <c r="F36" s="1" t="s">
        <v>203</v>
      </c>
      <c r="G36" s="8" t="s">
        <v>1</v>
      </c>
      <c r="H36" s="8">
        <v>3</v>
      </c>
      <c r="I36" s="154">
        <f>'Sklady Rekapitulace '!$C$31</f>
        <v>0</v>
      </c>
      <c r="J36" s="37">
        <f>H36*I36</f>
        <v>0</v>
      </c>
    </row>
    <row r="37" spans="1:10" ht="13.9" customHeight="1" x14ac:dyDescent="0.2">
      <c r="A37" s="2"/>
      <c r="B37" s="10"/>
      <c r="C37" s="11"/>
      <c r="D37" s="8"/>
      <c r="E37" s="48"/>
      <c r="F37" s="2" t="s">
        <v>204</v>
      </c>
      <c r="G37" s="8" t="s">
        <v>1</v>
      </c>
      <c r="H37" s="8">
        <v>126</v>
      </c>
      <c r="I37" s="154">
        <f>'Sklady Rekapitulace '!$C$32</f>
        <v>0</v>
      </c>
      <c r="J37" s="37">
        <f>H37*I37</f>
        <v>0</v>
      </c>
    </row>
    <row r="38" spans="1:10" ht="13.9" customHeight="1" x14ac:dyDescent="0.2">
      <c r="A38" s="2"/>
      <c r="B38" s="10"/>
      <c r="C38" s="11"/>
      <c r="D38" s="8"/>
      <c r="E38" s="48"/>
      <c r="F38" s="2" t="s">
        <v>90</v>
      </c>
      <c r="G38" s="8" t="s">
        <v>1</v>
      </c>
      <c r="H38" s="8">
        <v>8</v>
      </c>
      <c r="I38" s="154">
        <f>'Sklady Rekapitulace '!$C$33</f>
        <v>0</v>
      </c>
      <c r="J38" s="37">
        <f>H38*I38</f>
        <v>0</v>
      </c>
    </row>
    <row r="39" spans="1:10" ht="13.9" customHeight="1" x14ac:dyDescent="0.2">
      <c r="A39" s="2"/>
      <c r="B39" s="10"/>
      <c r="C39" s="11"/>
      <c r="D39" s="8"/>
      <c r="E39" s="48"/>
      <c r="F39" s="2" t="s">
        <v>13</v>
      </c>
      <c r="G39" s="8" t="s">
        <v>6</v>
      </c>
      <c r="H39" s="8">
        <v>1</v>
      </c>
      <c r="I39" s="154">
        <f>'Sklady Rekapitulace '!$C$34</f>
        <v>0</v>
      </c>
      <c r="J39" s="37">
        <f>H39*I39</f>
        <v>0</v>
      </c>
    </row>
    <row r="40" spans="1:10" ht="13.9" customHeight="1" x14ac:dyDescent="0.2">
      <c r="A40" s="6"/>
      <c r="B40" s="78"/>
      <c r="C40" s="12" t="s">
        <v>15</v>
      </c>
      <c r="D40" s="9"/>
      <c r="E40" s="49"/>
      <c r="F40" s="7"/>
      <c r="G40" s="9"/>
      <c r="H40" s="9"/>
      <c r="I40" s="155"/>
      <c r="J40" s="39">
        <f>SUM(J35:J39)</f>
        <v>0</v>
      </c>
    </row>
    <row r="41" spans="1:10" ht="13.9" customHeight="1" x14ac:dyDescent="0.2">
      <c r="A41" s="2"/>
      <c r="B41" s="10" t="s">
        <v>112</v>
      </c>
      <c r="C41" s="2" t="s">
        <v>48</v>
      </c>
      <c r="D41" s="5">
        <v>5</v>
      </c>
      <c r="E41" s="47">
        <v>44531</v>
      </c>
      <c r="F41" s="2" t="s">
        <v>205</v>
      </c>
      <c r="G41" s="8" t="s">
        <v>6</v>
      </c>
      <c r="H41" s="3">
        <v>1</v>
      </c>
      <c r="I41" s="153">
        <f>'Sklady Rekapitulace '!$C$30</f>
        <v>0</v>
      </c>
      <c r="J41" s="37">
        <f>H41*I41</f>
        <v>0</v>
      </c>
    </row>
    <row r="42" spans="1:10" ht="13.9" customHeight="1" x14ac:dyDescent="0.2">
      <c r="A42" s="2"/>
      <c r="B42" s="10"/>
      <c r="C42" s="11"/>
      <c r="D42" s="8"/>
      <c r="E42" s="48"/>
      <c r="F42" s="1" t="s">
        <v>203</v>
      </c>
      <c r="G42" s="8" t="s">
        <v>1</v>
      </c>
      <c r="H42" s="8">
        <v>4</v>
      </c>
      <c r="I42" s="154">
        <f>'Sklady Rekapitulace '!$C$31</f>
        <v>0</v>
      </c>
      <c r="J42" s="37">
        <f>H42*I42</f>
        <v>0</v>
      </c>
    </row>
    <row r="43" spans="1:10" ht="13.9" customHeight="1" x14ac:dyDescent="0.2">
      <c r="A43" s="2"/>
      <c r="B43" s="10"/>
      <c r="C43" s="11"/>
      <c r="D43" s="8"/>
      <c r="E43" s="48"/>
      <c r="F43" s="2" t="s">
        <v>204</v>
      </c>
      <c r="G43" s="8" t="s">
        <v>1</v>
      </c>
      <c r="H43" s="8">
        <v>116</v>
      </c>
      <c r="I43" s="154">
        <f>'Sklady Rekapitulace '!$C$32</f>
        <v>0</v>
      </c>
      <c r="J43" s="37">
        <f>H43*I43</f>
        <v>0</v>
      </c>
    </row>
    <row r="44" spans="1:10" ht="13.9" customHeight="1" x14ac:dyDescent="0.2">
      <c r="A44" s="2"/>
      <c r="B44" s="10"/>
      <c r="C44" s="11"/>
      <c r="D44" s="8"/>
      <c r="E44" s="48"/>
      <c r="F44" s="2" t="s">
        <v>90</v>
      </c>
      <c r="G44" s="8" t="s">
        <v>1</v>
      </c>
      <c r="H44" s="8">
        <v>13</v>
      </c>
      <c r="I44" s="154">
        <f>'Sklady Rekapitulace '!$C$33</f>
        <v>0</v>
      </c>
      <c r="J44" s="37">
        <f>H44*I44</f>
        <v>0</v>
      </c>
    </row>
    <row r="45" spans="1:10" ht="13.9" customHeight="1" x14ac:dyDescent="0.2">
      <c r="A45" s="2"/>
      <c r="B45" s="10"/>
      <c r="C45" s="11"/>
      <c r="D45" s="8"/>
      <c r="E45" s="48"/>
      <c r="F45" s="2" t="s">
        <v>13</v>
      </c>
      <c r="G45" s="8" t="s">
        <v>6</v>
      </c>
      <c r="H45" s="8">
        <v>1</v>
      </c>
      <c r="I45" s="154">
        <f>'Sklady Rekapitulace '!$C$34</f>
        <v>0</v>
      </c>
      <c r="J45" s="37">
        <f>H45*I45</f>
        <v>0</v>
      </c>
    </row>
    <row r="46" spans="1:10" ht="13.9" customHeight="1" x14ac:dyDescent="0.2">
      <c r="A46" s="6"/>
      <c r="B46" s="78"/>
      <c r="C46" s="12" t="s">
        <v>15</v>
      </c>
      <c r="D46" s="9"/>
      <c r="E46" s="49"/>
      <c r="F46" s="7"/>
      <c r="G46" s="9"/>
      <c r="H46" s="9"/>
      <c r="I46" s="155"/>
      <c r="J46" s="39">
        <f>SUM(J41:J45)</f>
        <v>0</v>
      </c>
    </row>
    <row r="47" spans="1:10" ht="13.9" customHeight="1" x14ac:dyDescent="0.2">
      <c r="A47" s="2"/>
      <c r="B47" s="10" t="s">
        <v>113</v>
      </c>
      <c r="C47" s="2" t="s">
        <v>49</v>
      </c>
      <c r="D47" s="5">
        <v>5</v>
      </c>
      <c r="E47" s="47">
        <v>44531</v>
      </c>
      <c r="F47" s="2" t="s">
        <v>205</v>
      </c>
      <c r="G47" s="8" t="s">
        <v>6</v>
      </c>
      <c r="H47" s="3">
        <v>1</v>
      </c>
      <c r="I47" s="153">
        <f>'Sklady Rekapitulace '!$C$30</f>
        <v>0</v>
      </c>
      <c r="J47" s="37">
        <f>H47*I47</f>
        <v>0</v>
      </c>
    </row>
    <row r="48" spans="1:10" ht="13.9" customHeight="1" x14ac:dyDescent="0.2">
      <c r="A48" s="2"/>
      <c r="B48" s="10"/>
      <c r="C48" s="11"/>
      <c r="D48" s="8"/>
      <c r="E48" s="48"/>
      <c r="F48" s="1" t="s">
        <v>203</v>
      </c>
      <c r="G48" s="8" t="s">
        <v>1</v>
      </c>
      <c r="H48" s="8">
        <v>3</v>
      </c>
      <c r="I48" s="154">
        <f>'Sklady Rekapitulace '!$C$31</f>
        <v>0</v>
      </c>
      <c r="J48" s="37">
        <f>H48*I48</f>
        <v>0</v>
      </c>
    </row>
    <row r="49" spans="1:10" ht="13.9" customHeight="1" x14ac:dyDescent="0.2">
      <c r="A49" s="2"/>
      <c r="B49" s="10"/>
      <c r="C49" s="11"/>
      <c r="D49" s="8"/>
      <c r="E49" s="48"/>
      <c r="F49" s="2" t="s">
        <v>204</v>
      </c>
      <c r="G49" s="8" t="s">
        <v>1</v>
      </c>
      <c r="H49" s="8">
        <v>96</v>
      </c>
      <c r="I49" s="154">
        <f>'Sklady Rekapitulace '!$C$32</f>
        <v>0</v>
      </c>
      <c r="J49" s="37">
        <f>H49*I49</f>
        <v>0</v>
      </c>
    </row>
    <row r="50" spans="1:10" ht="13.9" customHeight="1" x14ac:dyDescent="0.2">
      <c r="A50" s="2"/>
      <c r="B50" s="10"/>
      <c r="C50" s="11"/>
      <c r="D50" s="8"/>
      <c r="E50" s="48"/>
      <c r="F50" s="2" t="s">
        <v>90</v>
      </c>
      <c r="G50" s="8" t="s">
        <v>1</v>
      </c>
      <c r="H50" s="8"/>
      <c r="I50" s="154">
        <f>'Sklady Rekapitulace '!$C$33</f>
        <v>0</v>
      </c>
      <c r="J50" s="37">
        <f>H50*I50</f>
        <v>0</v>
      </c>
    </row>
    <row r="51" spans="1:10" ht="13.9" customHeight="1" x14ac:dyDescent="0.2">
      <c r="A51" s="2"/>
      <c r="B51" s="10"/>
      <c r="C51" s="11"/>
      <c r="D51" s="8"/>
      <c r="E51" s="48"/>
      <c r="F51" s="2" t="s">
        <v>13</v>
      </c>
      <c r="G51" s="8" t="s">
        <v>6</v>
      </c>
      <c r="H51" s="8">
        <v>1</v>
      </c>
      <c r="I51" s="154">
        <f>'Sklady Rekapitulace '!$C$34</f>
        <v>0</v>
      </c>
      <c r="J51" s="37">
        <f>H51*I51</f>
        <v>0</v>
      </c>
    </row>
    <row r="52" spans="1:10" ht="13.9" customHeight="1" x14ac:dyDescent="0.2">
      <c r="A52" s="6"/>
      <c r="B52" s="78"/>
      <c r="C52" s="12" t="s">
        <v>15</v>
      </c>
      <c r="D52" s="9"/>
      <c r="E52" s="49"/>
      <c r="F52" s="7"/>
      <c r="G52" s="9"/>
      <c r="H52" s="9"/>
      <c r="I52" s="155"/>
      <c r="J52" s="39">
        <f>SUM(J47:J51)</f>
        <v>0</v>
      </c>
    </row>
    <row r="53" spans="1:10" ht="13.9" customHeight="1" x14ac:dyDescent="0.2">
      <c r="A53" s="2"/>
      <c r="B53" s="10" t="s">
        <v>114</v>
      </c>
      <c r="C53" s="2" t="s">
        <v>249</v>
      </c>
      <c r="D53" s="5">
        <v>5</v>
      </c>
      <c r="E53" s="47">
        <v>44183</v>
      </c>
      <c r="F53" s="2" t="s">
        <v>205</v>
      </c>
      <c r="G53" s="8" t="s">
        <v>6</v>
      </c>
      <c r="H53" s="3">
        <v>1</v>
      </c>
      <c r="I53" s="153">
        <f>'Sklady Rekapitulace '!$C$30</f>
        <v>0</v>
      </c>
      <c r="J53" s="37">
        <f>H53*I53</f>
        <v>0</v>
      </c>
    </row>
    <row r="54" spans="1:10" ht="13.9" customHeight="1" x14ac:dyDescent="0.2">
      <c r="A54" s="2"/>
      <c r="B54" s="10"/>
      <c r="C54" s="11"/>
      <c r="D54" s="8"/>
      <c r="E54" s="48"/>
      <c r="F54" s="1" t="s">
        <v>203</v>
      </c>
      <c r="G54" s="8" t="s">
        <v>1</v>
      </c>
      <c r="H54" s="8">
        <v>2</v>
      </c>
      <c r="I54" s="154">
        <f>'Sklady Rekapitulace '!$C$31</f>
        <v>0</v>
      </c>
      <c r="J54" s="37">
        <f>H54*I54</f>
        <v>0</v>
      </c>
    </row>
    <row r="55" spans="1:10" ht="13.9" customHeight="1" x14ac:dyDescent="0.2">
      <c r="A55" s="2"/>
      <c r="B55" s="10"/>
      <c r="C55" s="11"/>
      <c r="D55" s="8"/>
      <c r="E55" s="48"/>
      <c r="F55" s="2" t="s">
        <v>204</v>
      </c>
      <c r="G55" s="8" t="s">
        <v>1</v>
      </c>
      <c r="H55" s="8">
        <v>50</v>
      </c>
      <c r="I55" s="154">
        <f>'Sklady Rekapitulace '!$C$32</f>
        <v>0</v>
      </c>
      <c r="J55" s="37">
        <f>H55*I55</f>
        <v>0</v>
      </c>
    </row>
    <row r="56" spans="1:10" ht="13.9" customHeight="1" x14ac:dyDescent="0.2">
      <c r="A56" s="2"/>
      <c r="B56" s="10"/>
      <c r="C56" s="11"/>
      <c r="D56" s="8"/>
      <c r="E56" s="48"/>
      <c r="F56" s="2" t="s">
        <v>90</v>
      </c>
      <c r="G56" s="8" t="s">
        <v>1</v>
      </c>
      <c r="H56" s="8"/>
      <c r="I56" s="154">
        <f>'Sklady Rekapitulace '!$C$33</f>
        <v>0</v>
      </c>
      <c r="J56" s="37">
        <f>H56*I56</f>
        <v>0</v>
      </c>
    </row>
    <row r="57" spans="1:10" ht="13.9" customHeight="1" x14ac:dyDescent="0.2">
      <c r="A57" s="2"/>
      <c r="B57" s="10"/>
      <c r="C57" s="11"/>
      <c r="D57" s="8"/>
      <c r="E57" s="48"/>
      <c r="F57" s="2" t="s">
        <v>13</v>
      </c>
      <c r="G57" s="8" t="s">
        <v>6</v>
      </c>
      <c r="H57" s="8">
        <v>1</v>
      </c>
      <c r="I57" s="154">
        <f>'Sklady Rekapitulace '!$C$34</f>
        <v>0</v>
      </c>
      <c r="J57" s="37">
        <f>H57*I57</f>
        <v>0</v>
      </c>
    </row>
    <row r="58" spans="1:10" ht="13.9" customHeight="1" x14ac:dyDescent="0.2">
      <c r="A58" s="6"/>
      <c r="B58" s="78"/>
      <c r="C58" s="12" t="s">
        <v>15</v>
      </c>
      <c r="D58" s="9"/>
      <c r="E58" s="49"/>
      <c r="F58" s="7"/>
      <c r="G58" s="9"/>
      <c r="H58" s="9"/>
      <c r="I58" s="155"/>
      <c r="J58" s="39">
        <f>SUM(J53:J57)</f>
        <v>0</v>
      </c>
    </row>
    <row r="59" spans="1:10" ht="13.9" customHeight="1" x14ac:dyDescent="0.2">
      <c r="A59" s="2"/>
      <c r="B59" s="10" t="s">
        <v>115</v>
      </c>
      <c r="C59" s="2" t="s">
        <v>250</v>
      </c>
      <c r="D59" s="5">
        <v>5</v>
      </c>
      <c r="E59" s="47">
        <v>44531</v>
      </c>
      <c r="F59" s="2" t="s">
        <v>205</v>
      </c>
      <c r="G59" s="8" t="s">
        <v>6</v>
      </c>
      <c r="H59" s="3">
        <v>1</v>
      </c>
      <c r="I59" s="153">
        <f>'Sklady Rekapitulace '!$C$30</f>
        <v>0</v>
      </c>
      <c r="J59" s="37">
        <f>H59*I59</f>
        <v>0</v>
      </c>
    </row>
    <row r="60" spans="1:10" ht="13.9" customHeight="1" x14ac:dyDescent="0.2">
      <c r="A60" s="2"/>
      <c r="B60" s="10"/>
      <c r="C60" s="11"/>
      <c r="D60" s="8"/>
      <c r="E60" s="48"/>
      <c r="F60" s="1" t="s">
        <v>203</v>
      </c>
      <c r="G60" s="8" t="s">
        <v>1</v>
      </c>
      <c r="H60" s="8">
        <v>15</v>
      </c>
      <c r="I60" s="154">
        <f>'Sklady Rekapitulace '!$C$31</f>
        <v>0</v>
      </c>
      <c r="J60" s="37">
        <f>H60*I60</f>
        <v>0</v>
      </c>
    </row>
    <row r="61" spans="1:10" ht="13.9" customHeight="1" x14ac:dyDescent="0.2">
      <c r="A61" s="2"/>
      <c r="B61" s="10"/>
      <c r="C61" s="11"/>
      <c r="D61" s="8"/>
      <c r="E61" s="48"/>
      <c r="F61" s="2" t="s">
        <v>204</v>
      </c>
      <c r="G61" s="8" t="s">
        <v>1</v>
      </c>
      <c r="H61" s="8">
        <v>178</v>
      </c>
      <c r="I61" s="154">
        <f>'Sklady Rekapitulace '!$C$32</f>
        <v>0</v>
      </c>
      <c r="J61" s="37">
        <f>H61*I61</f>
        <v>0</v>
      </c>
    </row>
    <row r="62" spans="1:10" ht="13.9" customHeight="1" x14ac:dyDescent="0.2">
      <c r="A62" s="2"/>
      <c r="B62" s="10"/>
      <c r="C62" s="11"/>
      <c r="D62" s="8"/>
      <c r="E62" s="48"/>
      <c r="F62" s="2" t="s">
        <v>90</v>
      </c>
      <c r="G62" s="8" t="s">
        <v>1</v>
      </c>
      <c r="H62" s="8">
        <v>32</v>
      </c>
      <c r="I62" s="154">
        <f>'Sklady Rekapitulace '!$C$33</f>
        <v>0</v>
      </c>
      <c r="J62" s="37">
        <f>H62*I62</f>
        <v>0</v>
      </c>
    </row>
    <row r="63" spans="1:10" ht="13.9" customHeight="1" x14ac:dyDescent="0.2">
      <c r="A63" s="2"/>
      <c r="B63" s="10"/>
      <c r="C63" s="11"/>
      <c r="D63" s="8"/>
      <c r="E63" s="48"/>
      <c r="F63" s="2" t="s">
        <v>13</v>
      </c>
      <c r="G63" s="8" t="s">
        <v>6</v>
      </c>
      <c r="H63" s="8">
        <v>1</v>
      </c>
      <c r="I63" s="154">
        <f>'Sklady Rekapitulace '!$C$34</f>
        <v>0</v>
      </c>
      <c r="J63" s="37">
        <f>H63*I63</f>
        <v>0</v>
      </c>
    </row>
    <row r="64" spans="1:10" ht="13.9" customHeight="1" x14ac:dyDescent="0.2">
      <c r="A64" s="6"/>
      <c r="B64" s="78"/>
      <c r="C64" s="12" t="s">
        <v>15</v>
      </c>
      <c r="D64" s="9"/>
      <c r="E64" s="49"/>
      <c r="F64" s="7"/>
      <c r="G64" s="9"/>
      <c r="H64" s="9"/>
      <c r="I64" s="155"/>
      <c r="J64" s="39">
        <f>SUM(J59:J63)</f>
        <v>0</v>
      </c>
    </row>
    <row r="65" spans="1:10" ht="13.9" customHeight="1" x14ac:dyDescent="0.2">
      <c r="A65" s="2"/>
      <c r="B65" s="79" t="s">
        <v>116</v>
      </c>
      <c r="C65" s="13" t="s">
        <v>52</v>
      </c>
      <c r="D65" s="5">
        <v>5</v>
      </c>
      <c r="E65" s="47">
        <v>43803</v>
      </c>
      <c r="F65" s="2" t="s">
        <v>205</v>
      </c>
      <c r="G65" s="8" t="s">
        <v>6</v>
      </c>
      <c r="H65" s="3">
        <v>1</v>
      </c>
      <c r="I65" s="153">
        <f>'Sklady Rekapitulace '!$C$30</f>
        <v>0</v>
      </c>
      <c r="J65" s="37">
        <f>H65*I65</f>
        <v>0</v>
      </c>
    </row>
    <row r="66" spans="1:10" ht="13.9" customHeight="1" x14ac:dyDescent="0.2">
      <c r="A66" s="2"/>
      <c r="B66" s="10"/>
      <c r="C66" s="11"/>
      <c r="D66" s="8"/>
      <c r="E66" s="48"/>
      <c r="F66" s="1" t="s">
        <v>203</v>
      </c>
      <c r="G66" s="8" t="s">
        <v>1</v>
      </c>
      <c r="H66" s="8">
        <v>2</v>
      </c>
      <c r="I66" s="154">
        <f>'Sklady Rekapitulace '!$C$31</f>
        <v>0</v>
      </c>
      <c r="J66" s="37">
        <f>H66*I66</f>
        <v>0</v>
      </c>
    </row>
    <row r="67" spans="1:10" ht="13.9" customHeight="1" x14ac:dyDescent="0.2">
      <c r="A67" s="2"/>
      <c r="B67" s="10"/>
      <c r="C67" s="11"/>
      <c r="D67" s="8"/>
      <c r="E67" s="48"/>
      <c r="F67" s="2" t="s">
        <v>204</v>
      </c>
      <c r="G67" s="8" t="s">
        <v>1</v>
      </c>
      <c r="H67" s="8">
        <v>111</v>
      </c>
      <c r="I67" s="154">
        <f>'Sklady Rekapitulace '!$C$32</f>
        <v>0</v>
      </c>
      <c r="J67" s="37">
        <f>H67*I67</f>
        <v>0</v>
      </c>
    </row>
    <row r="68" spans="1:10" ht="13.9" customHeight="1" x14ac:dyDescent="0.2">
      <c r="A68" s="2"/>
      <c r="B68" s="10"/>
      <c r="C68" s="11"/>
      <c r="D68" s="8"/>
      <c r="E68" s="48"/>
      <c r="F68" s="2" t="s">
        <v>90</v>
      </c>
      <c r="G68" s="8" t="s">
        <v>1</v>
      </c>
      <c r="H68" s="8">
        <v>6</v>
      </c>
      <c r="I68" s="154">
        <f>'Sklady Rekapitulace '!$C$33</f>
        <v>0</v>
      </c>
      <c r="J68" s="37">
        <f>H68*I68</f>
        <v>0</v>
      </c>
    </row>
    <row r="69" spans="1:10" ht="13.9" customHeight="1" x14ac:dyDescent="0.2">
      <c r="A69" s="2"/>
      <c r="B69" s="10"/>
      <c r="C69" s="11"/>
      <c r="D69" s="8"/>
      <c r="E69" s="48"/>
      <c r="F69" s="2" t="s">
        <v>13</v>
      </c>
      <c r="G69" s="8" t="s">
        <v>6</v>
      </c>
      <c r="H69" s="8">
        <v>1</v>
      </c>
      <c r="I69" s="154">
        <f>'Sklady Rekapitulace '!$C$34</f>
        <v>0</v>
      </c>
      <c r="J69" s="37">
        <f>H69*I69</f>
        <v>0</v>
      </c>
    </row>
    <row r="70" spans="1:10" ht="13.9" customHeight="1" x14ac:dyDescent="0.2">
      <c r="A70" s="6"/>
      <c r="B70" s="78"/>
      <c r="C70" s="12" t="s">
        <v>15</v>
      </c>
      <c r="D70" s="9"/>
      <c r="E70" s="49"/>
      <c r="F70" s="7"/>
      <c r="G70" s="9"/>
      <c r="H70" s="9"/>
      <c r="I70" s="155"/>
      <c r="J70" s="39">
        <f>SUM(J65:J69)</f>
        <v>0</v>
      </c>
    </row>
    <row r="71" spans="1:10" ht="13.9" customHeight="1" x14ac:dyDescent="0.2">
      <c r="A71" s="2"/>
      <c r="B71" s="79" t="s">
        <v>157</v>
      </c>
      <c r="C71" s="13" t="s">
        <v>53</v>
      </c>
      <c r="D71" s="5">
        <v>5</v>
      </c>
      <c r="E71" s="47">
        <v>44439</v>
      </c>
      <c r="F71" s="2" t="s">
        <v>205</v>
      </c>
      <c r="G71" s="8" t="s">
        <v>6</v>
      </c>
      <c r="H71" s="3">
        <v>1</v>
      </c>
      <c r="I71" s="153">
        <f>'Sklady Rekapitulace '!$C$30</f>
        <v>0</v>
      </c>
      <c r="J71" s="37">
        <f>H71*I71</f>
        <v>0</v>
      </c>
    </row>
    <row r="72" spans="1:10" ht="13.9" customHeight="1" x14ac:dyDescent="0.2">
      <c r="A72" s="2"/>
      <c r="B72" s="10"/>
      <c r="C72" s="11"/>
      <c r="D72" s="8"/>
      <c r="E72" s="48"/>
      <c r="F72" s="1" t="s">
        <v>203</v>
      </c>
      <c r="G72" s="8" t="s">
        <v>1</v>
      </c>
      <c r="H72" s="8">
        <v>1</v>
      </c>
      <c r="I72" s="154">
        <f>'Sklady Rekapitulace '!$C$31</f>
        <v>0</v>
      </c>
      <c r="J72" s="37">
        <f>H72*I72</f>
        <v>0</v>
      </c>
    </row>
    <row r="73" spans="1:10" ht="13.9" customHeight="1" x14ac:dyDescent="0.2">
      <c r="A73" s="2"/>
      <c r="B73" s="10"/>
      <c r="C73" s="11"/>
      <c r="D73" s="8"/>
      <c r="E73" s="48"/>
      <c r="F73" s="2" t="s">
        <v>204</v>
      </c>
      <c r="G73" s="8" t="s">
        <v>1</v>
      </c>
      <c r="H73" s="8">
        <v>3</v>
      </c>
      <c r="I73" s="154">
        <f>'Sklady Rekapitulace '!$C$32</f>
        <v>0</v>
      </c>
      <c r="J73" s="37">
        <f>H73*I73</f>
        <v>0</v>
      </c>
    </row>
    <row r="74" spans="1:10" ht="13.9" customHeight="1" x14ac:dyDescent="0.2">
      <c r="A74" s="2"/>
      <c r="B74" s="10"/>
      <c r="C74" s="11"/>
      <c r="D74" s="8"/>
      <c r="E74" s="48"/>
      <c r="F74" s="2" t="s">
        <v>90</v>
      </c>
      <c r="G74" s="8" t="s">
        <v>1</v>
      </c>
      <c r="H74" s="8"/>
      <c r="I74" s="154">
        <f>'Sklady Rekapitulace '!$C$33</f>
        <v>0</v>
      </c>
      <c r="J74" s="37">
        <f>H74*I74</f>
        <v>0</v>
      </c>
    </row>
    <row r="75" spans="1:10" ht="13.9" customHeight="1" x14ac:dyDescent="0.2">
      <c r="A75" s="2"/>
      <c r="B75" s="10"/>
      <c r="C75" s="11"/>
      <c r="D75" s="8"/>
      <c r="E75" s="48"/>
      <c r="F75" s="2" t="s">
        <v>13</v>
      </c>
      <c r="G75" s="8" t="s">
        <v>6</v>
      </c>
      <c r="H75" s="8">
        <v>1</v>
      </c>
      <c r="I75" s="154">
        <f>'Sklady Rekapitulace '!$C$34</f>
        <v>0</v>
      </c>
      <c r="J75" s="37">
        <f>H75*I75</f>
        <v>0</v>
      </c>
    </row>
    <row r="76" spans="1:10" ht="13.9" customHeight="1" x14ac:dyDescent="0.2">
      <c r="A76" s="6"/>
      <c r="B76" s="78"/>
      <c r="C76" s="12" t="s">
        <v>15</v>
      </c>
      <c r="D76" s="9"/>
      <c r="E76" s="49"/>
      <c r="F76" s="7"/>
      <c r="G76" s="9"/>
      <c r="H76" s="9"/>
      <c r="I76" s="155"/>
      <c r="J76" s="39">
        <f>SUM(J71:J75)</f>
        <v>0</v>
      </c>
    </row>
    <row r="77" spans="1:10" ht="13.9" customHeight="1" x14ac:dyDescent="0.2">
      <c r="A77" s="2"/>
      <c r="B77" s="79" t="s">
        <v>117</v>
      </c>
      <c r="C77" s="13" t="s">
        <v>54</v>
      </c>
      <c r="D77" s="5">
        <v>5</v>
      </c>
      <c r="E77" s="47">
        <v>44531</v>
      </c>
      <c r="F77" s="2" t="s">
        <v>205</v>
      </c>
      <c r="G77" s="8" t="s">
        <v>6</v>
      </c>
      <c r="H77" s="3">
        <v>1</v>
      </c>
      <c r="I77" s="153">
        <f>'Sklady Rekapitulace '!$C$30</f>
        <v>0</v>
      </c>
      <c r="J77" s="37">
        <f>H77*I77</f>
        <v>0</v>
      </c>
    </row>
    <row r="78" spans="1:10" ht="13.9" customHeight="1" x14ac:dyDescent="0.2">
      <c r="A78" s="2"/>
      <c r="B78" s="10"/>
      <c r="C78" s="11"/>
      <c r="D78" s="8"/>
      <c r="E78" s="48"/>
      <c r="F78" s="1" t="s">
        <v>203</v>
      </c>
      <c r="G78" s="8" t="s">
        <v>1</v>
      </c>
      <c r="H78" s="8">
        <v>15</v>
      </c>
      <c r="I78" s="154">
        <f>'Sklady Rekapitulace '!$C$31</f>
        <v>0</v>
      </c>
      <c r="J78" s="37">
        <f>H78*I78</f>
        <v>0</v>
      </c>
    </row>
    <row r="79" spans="1:10" ht="13.9" customHeight="1" x14ac:dyDescent="0.2">
      <c r="A79" s="2"/>
      <c r="B79" s="10"/>
      <c r="C79" s="11"/>
      <c r="D79" s="8"/>
      <c r="E79" s="48"/>
      <c r="F79" s="2" t="s">
        <v>204</v>
      </c>
      <c r="G79" s="8" t="s">
        <v>1</v>
      </c>
      <c r="H79" s="8">
        <v>250</v>
      </c>
      <c r="I79" s="154">
        <f>'Sklady Rekapitulace '!$C$32</f>
        <v>0</v>
      </c>
      <c r="J79" s="37">
        <f>H79*I79</f>
        <v>0</v>
      </c>
    </row>
    <row r="80" spans="1:10" ht="13.9" customHeight="1" x14ac:dyDescent="0.2">
      <c r="A80" s="2"/>
      <c r="B80" s="10"/>
      <c r="C80" s="11"/>
      <c r="D80" s="8"/>
      <c r="E80" s="48"/>
      <c r="F80" s="2" t="s">
        <v>90</v>
      </c>
      <c r="G80" s="8" t="s">
        <v>1</v>
      </c>
      <c r="H80" s="8">
        <v>15</v>
      </c>
      <c r="I80" s="154">
        <f>'Sklady Rekapitulace '!$C$33</f>
        <v>0</v>
      </c>
      <c r="J80" s="37">
        <f>H80*I80</f>
        <v>0</v>
      </c>
    </row>
    <row r="81" spans="1:10" ht="13.9" customHeight="1" x14ac:dyDescent="0.2">
      <c r="A81" s="2"/>
      <c r="B81" s="10"/>
      <c r="C81" s="11"/>
      <c r="D81" s="8"/>
      <c r="E81" s="48"/>
      <c r="F81" s="2" t="s">
        <v>13</v>
      </c>
      <c r="G81" s="8" t="s">
        <v>6</v>
      </c>
      <c r="H81" s="8">
        <v>1</v>
      </c>
      <c r="I81" s="154">
        <f>'Sklady Rekapitulace '!$C$34</f>
        <v>0</v>
      </c>
      <c r="J81" s="37">
        <f>H81*I81</f>
        <v>0</v>
      </c>
    </row>
    <row r="82" spans="1:10" ht="13.9" customHeight="1" x14ac:dyDescent="0.2">
      <c r="A82" s="6"/>
      <c r="B82" s="78"/>
      <c r="C82" s="12" t="s">
        <v>15</v>
      </c>
      <c r="D82" s="9"/>
      <c r="E82" s="49"/>
      <c r="F82" s="7"/>
      <c r="G82" s="9"/>
      <c r="H82" s="9"/>
      <c r="I82" s="155"/>
      <c r="J82" s="39">
        <f>SUM(J77:J81)</f>
        <v>0</v>
      </c>
    </row>
    <row r="83" spans="1:10" ht="13.9" customHeight="1" x14ac:dyDescent="0.2">
      <c r="A83" s="2"/>
      <c r="B83" s="79" t="s">
        <v>118</v>
      </c>
      <c r="C83" s="13" t="s">
        <v>55</v>
      </c>
      <c r="D83" s="5">
        <v>5</v>
      </c>
      <c r="E83" s="47">
        <v>44161</v>
      </c>
      <c r="F83" s="2" t="s">
        <v>205</v>
      </c>
      <c r="G83" s="8" t="s">
        <v>6</v>
      </c>
      <c r="H83" s="3">
        <v>1</v>
      </c>
      <c r="I83" s="153">
        <f>'Sklady Rekapitulace '!$C$30</f>
        <v>0</v>
      </c>
      <c r="J83" s="37">
        <f>H83*I83</f>
        <v>0</v>
      </c>
    </row>
    <row r="84" spans="1:10" ht="13.9" customHeight="1" x14ac:dyDescent="0.2">
      <c r="A84" s="2"/>
      <c r="B84" s="10"/>
      <c r="C84" s="11"/>
      <c r="D84" s="8"/>
      <c r="E84" s="48"/>
      <c r="F84" s="1" t="s">
        <v>203</v>
      </c>
      <c r="G84" s="8" t="s">
        <v>1</v>
      </c>
      <c r="H84" s="8">
        <v>3</v>
      </c>
      <c r="I84" s="154">
        <f>'Sklady Rekapitulace '!$C$31</f>
        <v>0</v>
      </c>
      <c r="J84" s="37">
        <f>H84*I84</f>
        <v>0</v>
      </c>
    </row>
    <row r="85" spans="1:10" ht="13.9" customHeight="1" x14ac:dyDescent="0.2">
      <c r="A85" s="2"/>
      <c r="B85" s="10"/>
      <c r="C85" s="11"/>
      <c r="D85" s="8"/>
      <c r="E85" s="48"/>
      <c r="F85" s="2" t="s">
        <v>204</v>
      </c>
      <c r="G85" s="8" t="s">
        <v>1</v>
      </c>
      <c r="H85" s="8">
        <v>39</v>
      </c>
      <c r="I85" s="154">
        <f>'Sklady Rekapitulace '!$C$32</f>
        <v>0</v>
      </c>
      <c r="J85" s="37">
        <f>H85*I85</f>
        <v>0</v>
      </c>
    </row>
    <row r="86" spans="1:10" ht="13.9" customHeight="1" x14ac:dyDescent="0.2">
      <c r="A86" s="2"/>
      <c r="B86" s="10"/>
      <c r="C86" s="11"/>
      <c r="D86" s="8"/>
      <c r="E86" s="48"/>
      <c r="F86" s="2" t="s">
        <v>90</v>
      </c>
      <c r="G86" s="8" t="s">
        <v>1</v>
      </c>
      <c r="H86" s="8">
        <v>2</v>
      </c>
      <c r="I86" s="154">
        <f>'Sklady Rekapitulace '!$C$33</f>
        <v>0</v>
      </c>
      <c r="J86" s="37">
        <f>H86*I86</f>
        <v>0</v>
      </c>
    </row>
    <row r="87" spans="1:10" ht="13.9" customHeight="1" x14ac:dyDescent="0.2">
      <c r="A87" s="2"/>
      <c r="B87" s="10"/>
      <c r="C87" s="11"/>
      <c r="D87" s="8"/>
      <c r="E87" s="48"/>
      <c r="F87" s="2" t="s">
        <v>13</v>
      </c>
      <c r="G87" s="8" t="s">
        <v>6</v>
      </c>
      <c r="H87" s="8">
        <v>1</v>
      </c>
      <c r="I87" s="154">
        <f>'Sklady Rekapitulace '!$C$34</f>
        <v>0</v>
      </c>
      <c r="J87" s="37">
        <f>H87*I87</f>
        <v>0</v>
      </c>
    </row>
    <row r="88" spans="1:10" ht="13.9" customHeight="1" x14ac:dyDescent="0.2">
      <c r="A88" s="6"/>
      <c r="B88" s="78"/>
      <c r="C88" s="12" t="s">
        <v>15</v>
      </c>
      <c r="D88" s="9"/>
      <c r="E88" s="49"/>
      <c r="F88" s="7"/>
      <c r="G88" s="9"/>
      <c r="H88" s="9"/>
      <c r="I88" s="155"/>
      <c r="J88" s="39">
        <f>SUM(J83:J87)</f>
        <v>0</v>
      </c>
    </row>
    <row r="89" spans="1:10" ht="13.9" customHeight="1" x14ac:dyDescent="0.2">
      <c r="A89" s="2"/>
      <c r="B89" s="79" t="s">
        <v>119</v>
      </c>
      <c r="C89" s="13" t="s">
        <v>56</v>
      </c>
      <c r="D89" s="5">
        <v>5</v>
      </c>
      <c r="E89" s="47">
        <v>44139</v>
      </c>
      <c r="F89" s="2" t="s">
        <v>205</v>
      </c>
      <c r="G89" s="8" t="s">
        <v>6</v>
      </c>
      <c r="H89" s="3">
        <v>1</v>
      </c>
      <c r="I89" s="153">
        <f>'Sklady Rekapitulace '!$C$30</f>
        <v>0</v>
      </c>
      <c r="J89" s="37">
        <f>H89*I89</f>
        <v>0</v>
      </c>
    </row>
    <row r="90" spans="1:10" ht="13.9" customHeight="1" x14ac:dyDescent="0.2">
      <c r="A90" s="2"/>
      <c r="B90" s="10"/>
      <c r="C90" s="11"/>
      <c r="D90" s="8"/>
      <c r="E90" s="48"/>
      <c r="F90" s="1" t="s">
        <v>203</v>
      </c>
      <c r="G90" s="8" t="s">
        <v>1</v>
      </c>
      <c r="H90" s="8">
        <v>4</v>
      </c>
      <c r="I90" s="154">
        <f>'Sklady Rekapitulace '!$C$31</f>
        <v>0</v>
      </c>
      <c r="J90" s="37">
        <f>H90*I90</f>
        <v>0</v>
      </c>
    </row>
    <row r="91" spans="1:10" ht="13.9" customHeight="1" x14ac:dyDescent="0.2">
      <c r="A91" s="2"/>
      <c r="B91" s="10"/>
      <c r="C91" s="11"/>
      <c r="D91" s="8"/>
      <c r="E91" s="48"/>
      <c r="F91" s="2" t="s">
        <v>204</v>
      </c>
      <c r="G91" s="8" t="s">
        <v>1</v>
      </c>
      <c r="H91" s="8">
        <v>74</v>
      </c>
      <c r="I91" s="154">
        <f>'Sklady Rekapitulace '!$C$32</f>
        <v>0</v>
      </c>
      <c r="J91" s="37">
        <f>H91*I91</f>
        <v>0</v>
      </c>
    </row>
    <row r="92" spans="1:10" ht="13.9" customHeight="1" x14ac:dyDescent="0.2">
      <c r="A92" s="2"/>
      <c r="B92" s="10"/>
      <c r="C92" s="11"/>
      <c r="D92" s="8"/>
      <c r="E92" s="48"/>
      <c r="F92" s="2" t="s">
        <v>90</v>
      </c>
      <c r="G92" s="8" t="s">
        <v>1</v>
      </c>
      <c r="H92" s="8">
        <v>1</v>
      </c>
      <c r="I92" s="154">
        <f>'Sklady Rekapitulace '!$C$33</f>
        <v>0</v>
      </c>
      <c r="J92" s="37">
        <f>H92*I92</f>
        <v>0</v>
      </c>
    </row>
    <row r="93" spans="1:10" ht="13.9" customHeight="1" x14ac:dyDescent="0.2">
      <c r="A93" s="2"/>
      <c r="B93" s="10"/>
      <c r="C93" s="11"/>
      <c r="D93" s="8"/>
      <c r="E93" s="48"/>
      <c r="F93" s="2" t="s">
        <v>13</v>
      </c>
      <c r="G93" s="8" t="s">
        <v>6</v>
      </c>
      <c r="H93" s="8">
        <v>1</v>
      </c>
      <c r="I93" s="154">
        <f>'Sklady Rekapitulace '!$C$34</f>
        <v>0</v>
      </c>
      <c r="J93" s="37">
        <f>H93*I93</f>
        <v>0</v>
      </c>
    </row>
    <row r="94" spans="1:10" ht="13.9" customHeight="1" x14ac:dyDescent="0.2">
      <c r="A94" s="6"/>
      <c r="B94" s="78"/>
      <c r="C94" s="12" t="s">
        <v>15</v>
      </c>
      <c r="D94" s="9"/>
      <c r="E94" s="49"/>
      <c r="F94" s="7"/>
      <c r="G94" s="9"/>
      <c r="H94" s="9"/>
      <c r="I94" s="155"/>
      <c r="J94" s="39">
        <f>SUM(J89:J93)</f>
        <v>0</v>
      </c>
    </row>
    <row r="95" spans="1:10" ht="13.9" customHeight="1" x14ac:dyDescent="0.2">
      <c r="A95" s="2"/>
      <c r="B95" s="79" t="s">
        <v>120</v>
      </c>
      <c r="C95" s="13" t="s">
        <v>57</v>
      </c>
      <c r="D95" s="5">
        <v>5</v>
      </c>
      <c r="E95" s="47">
        <v>44439</v>
      </c>
      <c r="F95" s="2" t="s">
        <v>205</v>
      </c>
      <c r="G95" s="8" t="s">
        <v>6</v>
      </c>
      <c r="H95" s="3">
        <v>1</v>
      </c>
      <c r="I95" s="153">
        <f>'Sklady Rekapitulace '!$C$30</f>
        <v>0</v>
      </c>
      <c r="J95" s="37">
        <f>H95*I95</f>
        <v>0</v>
      </c>
    </row>
    <row r="96" spans="1:10" ht="13.9" customHeight="1" x14ac:dyDescent="0.2">
      <c r="A96" s="2"/>
      <c r="B96" s="10"/>
      <c r="C96" s="11"/>
      <c r="D96" s="8"/>
      <c r="E96" s="48"/>
      <c r="F96" s="1" t="s">
        <v>203</v>
      </c>
      <c r="G96" s="8" t="s">
        <v>1</v>
      </c>
      <c r="H96" s="8">
        <v>3</v>
      </c>
      <c r="I96" s="154">
        <f>'Sklady Rekapitulace '!$C$31</f>
        <v>0</v>
      </c>
      <c r="J96" s="37">
        <f>H96*I96</f>
        <v>0</v>
      </c>
    </row>
    <row r="97" spans="1:10" ht="13.9" customHeight="1" x14ac:dyDescent="0.2">
      <c r="A97" s="2"/>
      <c r="B97" s="10"/>
      <c r="C97" s="11"/>
      <c r="D97" s="8"/>
      <c r="E97" s="48"/>
      <c r="F97" s="2" t="s">
        <v>204</v>
      </c>
      <c r="G97" s="8" t="s">
        <v>1</v>
      </c>
      <c r="H97" s="8">
        <v>44</v>
      </c>
      <c r="I97" s="154">
        <f>'Sklady Rekapitulace '!$C$32</f>
        <v>0</v>
      </c>
      <c r="J97" s="37">
        <f>H97*I97</f>
        <v>0</v>
      </c>
    </row>
    <row r="98" spans="1:10" ht="13.9" customHeight="1" x14ac:dyDescent="0.2">
      <c r="A98" s="2"/>
      <c r="B98" s="10"/>
      <c r="C98" s="11"/>
      <c r="D98" s="8"/>
      <c r="E98" s="48"/>
      <c r="F98" s="2" t="s">
        <v>90</v>
      </c>
      <c r="G98" s="8" t="s">
        <v>1</v>
      </c>
      <c r="H98" s="8"/>
      <c r="I98" s="154">
        <f>'Sklady Rekapitulace '!$C$33</f>
        <v>0</v>
      </c>
      <c r="J98" s="37">
        <f>H98*I98</f>
        <v>0</v>
      </c>
    </row>
    <row r="99" spans="1:10" ht="13.9" customHeight="1" x14ac:dyDescent="0.2">
      <c r="A99" s="2"/>
      <c r="B99" s="10"/>
      <c r="C99" s="11"/>
      <c r="D99" s="8"/>
      <c r="E99" s="48"/>
      <c r="F99" s="2" t="s">
        <v>13</v>
      </c>
      <c r="G99" s="8" t="s">
        <v>6</v>
      </c>
      <c r="H99" s="8">
        <v>1</v>
      </c>
      <c r="I99" s="154">
        <f>'Sklady Rekapitulace '!$C$34</f>
        <v>0</v>
      </c>
      <c r="J99" s="37">
        <f>H99*I99</f>
        <v>0</v>
      </c>
    </row>
    <row r="100" spans="1:10" ht="13.9" customHeight="1" x14ac:dyDescent="0.2">
      <c r="A100" s="6"/>
      <c r="C100" s="12" t="s">
        <v>15</v>
      </c>
      <c r="D100" s="9"/>
      <c r="E100" s="49"/>
      <c r="F100" s="7"/>
      <c r="G100" s="9"/>
      <c r="H100" s="9"/>
      <c r="I100" s="155"/>
      <c r="J100" s="39">
        <f>SUM(J95:J99)</f>
        <v>0</v>
      </c>
    </row>
    <row r="101" spans="1:10" ht="13.9" customHeight="1" x14ac:dyDescent="0.2">
      <c r="A101" s="2"/>
      <c r="B101" s="79" t="s">
        <v>121</v>
      </c>
      <c r="C101" s="13" t="s">
        <v>58</v>
      </c>
      <c r="D101" s="5">
        <v>5</v>
      </c>
      <c r="E101" s="47">
        <v>44439</v>
      </c>
      <c r="F101" s="2" t="s">
        <v>205</v>
      </c>
      <c r="G101" s="8" t="s">
        <v>6</v>
      </c>
      <c r="H101" s="3">
        <v>1</v>
      </c>
      <c r="I101" s="153">
        <f>'Sklady Rekapitulace '!$C$30</f>
        <v>0</v>
      </c>
      <c r="J101" s="37">
        <f>H101*I101</f>
        <v>0</v>
      </c>
    </row>
    <row r="102" spans="1:10" ht="13.9" customHeight="1" x14ac:dyDescent="0.2">
      <c r="A102" s="2"/>
      <c r="B102" s="10"/>
      <c r="C102" s="11"/>
      <c r="D102" s="8"/>
      <c r="E102" s="48"/>
      <c r="F102" s="1" t="s">
        <v>203</v>
      </c>
      <c r="G102" s="8" t="s">
        <v>1</v>
      </c>
      <c r="H102" s="8">
        <v>6</v>
      </c>
      <c r="I102" s="154">
        <f>'Sklady Rekapitulace '!$C$31</f>
        <v>0</v>
      </c>
      <c r="J102" s="37">
        <f>H102*I102</f>
        <v>0</v>
      </c>
    </row>
    <row r="103" spans="1:10" ht="13.9" customHeight="1" x14ac:dyDescent="0.2">
      <c r="A103" s="2"/>
      <c r="B103" s="10"/>
      <c r="C103" s="11"/>
      <c r="D103" s="8"/>
      <c r="E103" s="48"/>
      <c r="F103" s="2" t="s">
        <v>204</v>
      </c>
      <c r="G103" s="8" t="s">
        <v>1</v>
      </c>
      <c r="H103" s="8">
        <v>57</v>
      </c>
      <c r="I103" s="154">
        <f>'Sklady Rekapitulace '!$C$32</f>
        <v>0</v>
      </c>
      <c r="J103" s="37">
        <f>H103*I103</f>
        <v>0</v>
      </c>
    </row>
    <row r="104" spans="1:10" ht="13.9" customHeight="1" x14ac:dyDescent="0.2">
      <c r="A104" s="2"/>
      <c r="B104" s="10"/>
      <c r="C104" s="11"/>
      <c r="D104" s="8"/>
      <c r="E104" s="48"/>
      <c r="F104" s="2" t="s">
        <v>90</v>
      </c>
      <c r="G104" s="8" t="s">
        <v>1</v>
      </c>
      <c r="H104" s="8"/>
      <c r="I104" s="154">
        <f>'Sklady Rekapitulace '!$C$33</f>
        <v>0</v>
      </c>
      <c r="J104" s="37">
        <f>H104*I104</f>
        <v>0</v>
      </c>
    </row>
    <row r="105" spans="1:10" ht="13.9" customHeight="1" x14ac:dyDescent="0.2">
      <c r="A105" s="2"/>
      <c r="B105" s="10"/>
      <c r="C105" s="11"/>
      <c r="D105" s="8"/>
      <c r="E105" s="48"/>
      <c r="F105" s="2" t="s">
        <v>13</v>
      </c>
      <c r="G105" s="8" t="s">
        <v>6</v>
      </c>
      <c r="H105" s="8">
        <v>1</v>
      </c>
      <c r="I105" s="154">
        <f>'Sklady Rekapitulace '!$C$34</f>
        <v>0</v>
      </c>
      <c r="J105" s="37">
        <f>H105*I105</f>
        <v>0</v>
      </c>
    </row>
    <row r="106" spans="1:10" ht="13.9" customHeight="1" x14ac:dyDescent="0.2">
      <c r="A106" s="6"/>
      <c r="B106" s="78"/>
      <c r="C106" s="12" t="s">
        <v>15</v>
      </c>
      <c r="D106" s="9"/>
      <c r="E106" s="49"/>
      <c r="F106" s="7"/>
      <c r="G106" s="9"/>
      <c r="H106" s="9"/>
      <c r="I106" s="155"/>
      <c r="J106" s="39">
        <f>SUM(J101:J105)</f>
        <v>0</v>
      </c>
    </row>
    <row r="107" spans="1:10" ht="13.9" customHeight="1" x14ac:dyDescent="0.2">
      <c r="A107" s="2"/>
      <c r="B107" s="79" t="s">
        <v>122</v>
      </c>
      <c r="C107" s="13" t="s">
        <v>59</v>
      </c>
      <c r="D107" s="5">
        <v>5</v>
      </c>
      <c r="E107" s="47">
        <v>43381</v>
      </c>
      <c r="F107" s="2" t="s">
        <v>205</v>
      </c>
      <c r="G107" s="8" t="s">
        <v>6</v>
      </c>
      <c r="H107" s="3">
        <v>1</v>
      </c>
      <c r="I107" s="153">
        <f>'Sklady Rekapitulace '!$C$30</f>
        <v>0</v>
      </c>
      <c r="J107" s="37">
        <f>H107*I107</f>
        <v>0</v>
      </c>
    </row>
    <row r="108" spans="1:10" ht="13.9" customHeight="1" x14ac:dyDescent="0.2">
      <c r="A108" s="2"/>
      <c r="B108" s="10"/>
      <c r="C108" s="11"/>
      <c r="D108" s="8"/>
      <c r="E108" s="48"/>
      <c r="F108" s="1" t="s">
        <v>203</v>
      </c>
      <c r="G108" s="8" t="s">
        <v>1</v>
      </c>
      <c r="H108" s="8">
        <v>9</v>
      </c>
      <c r="I108" s="154">
        <f>'Sklady Rekapitulace '!$C$31</f>
        <v>0</v>
      </c>
      <c r="J108" s="37">
        <f>H108*I108</f>
        <v>0</v>
      </c>
    </row>
    <row r="109" spans="1:10" ht="13.9" customHeight="1" x14ac:dyDescent="0.2">
      <c r="A109" s="2"/>
      <c r="B109" s="10"/>
      <c r="C109" s="11"/>
      <c r="D109" s="8"/>
      <c r="E109" s="48"/>
      <c r="F109" s="2" t="s">
        <v>204</v>
      </c>
      <c r="G109" s="8" t="s">
        <v>1</v>
      </c>
      <c r="H109" s="8">
        <v>62</v>
      </c>
      <c r="I109" s="154">
        <f>'Sklady Rekapitulace '!$C$32</f>
        <v>0</v>
      </c>
      <c r="J109" s="37">
        <f>H109*I109</f>
        <v>0</v>
      </c>
    </row>
    <row r="110" spans="1:10" ht="13.9" customHeight="1" x14ac:dyDescent="0.2">
      <c r="A110" s="2"/>
      <c r="B110" s="10"/>
      <c r="C110" s="11"/>
      <c r="D110" s="8"/>
      <c r="E110" s="48"/>
      <c r="F110" s="2" t="s">
        <v>90</v>
      </c>
      <c r="G110" s="8" t="s">
        <v>1</v>
      </c>
      <c r="H110" s="8">
        <v>1</v>
      </c>
      <c r="I110" s="154">
        <f>'Sklady Rekapitulace '!$C$33</f>
        <v>0</v>
      </c>
      <c r="J110" s="37">
        <f>H110*I110</f>
        <v>0</v>
      </c>
    </row>
    <row r="111" spans="1:10" ht="13.9" customHeight="1" x14ac:dyDescent="0.2">
      <c r="A111" s="2"/>
      <c r="B111" s="10"/>
      <c r="C111" s="11"/>
      <c r="D111" s="8"/>
      <c r="E111" s="48"/>
      <c r="F111" s="2" t="s">
        <v>13</v>
      </c>
      <c r="G111" s="8" t="s">
        <v>6</v>
      </c>
      <c r="H111" s="8">
        <v>1</v>
      </c>
      <c r="I111" s="154">
        <f>'Sklady Rekapitulace '!$C$34</f>
        <v>0</v>
      </c>
      <c r="J111" s="37">
        <f>H111*I111</f>
        <v>0</v>
      </c>
    </row>
    <row r="112" spans="1:10" ht="13.9" customHeight="1" x14ac:dyDescent="0.2">
      <c r="A112" s="6"/>
      <c r="B112" s="78"/>
      <c r="C112" s="12" t="s">
        <v>15</v>
      </c>
      <c r="D112" s="9"/>
      <c r="E112" s="49"/>
      <c r="F112" s="7"/>
      <c r="G112" s="9"/>
      <c r="H112" s="9"/>
      <c r="I112" s="155"/>
      <c r="J112" s="39">
        <f>SUM(J107:J111)</f>
        <v>0</v>
      </c>
    </row>
    <row r="113" spans="1:10" ht="13.9" customHeight="1" x14ac:dyDescent="0.2">
      <c r="A113" s="2"/>
      <c r="B113" s="79" t="s">
        <v>123</v>
      </c>
      <c r="C113" s="13" t="s">
        <v>59</v>
      </c>
      <c r="D113" s="5">
        <v>5</v>
      </c>
      <c r="E113" s="47">
        <v>43381</v>
      </c>
      <c r="F113" s="2" t="s">
        <v>205</v>
      </c>
      <c r="G113" s="8" t="s">
        <v>6</v>
      </c>
      <c r="H113" s="3">
        <v>1</v>
      </c>
      <c r="I113" s="153">
        <f>'Sklady Rekapitulace '!$C$30</f>
        <v>0</v>
      </c>
      <c r="J113" s="37">
        <f>H113*I113</f>
        <v>0</v>
      </c>
    </row>
    <row r="114" spans="1:10" ht="13.9" customHeight="1" x14ac:dyDescent="0.2">
      <c r="A114" s="2"/>
      <c r="B114" s="10"/>
      <c r="C114" s="11"/>
      <c r="D114" s="8"/>
      <c r="E114" s="48"/>
      <c r="F114" s="1" t="s">
        <v>203</v>
      </c>
      <c r="G114" s="8" t="s">
        <v>1</v>
      </c>
      <c r="H114" s="8">
        <v>11</v>
      </c>
      <c r="I114" s="154">
        <f>'Sklady Rekapitulace '!$C$31</f>
        <v>0</v>
      </c>
      <c r="J114" s="37">
        <f>H114*I114</f>
        <v>0</v>
      </c>
    </row>
    <row r="115" spans="1:10" ht="13.9" customHeight="1" x14ac:dyDescent="0.2">
      <c r="A115" s="2"/>
      <c r="B115" s="10"/>
      <c r="C115" s="11"/>
      <c r="D115" s="8"/>
      <c r="E115" s="48"/>
      <c r="F115" s="2" t="s">
        <v>204</v>
      </c>
      <c r="G115" s="8" t="s">
        <v>1</v>
      </c>
      <c r="H115" s="8">
        <v>66</v>
      </c>
      <c r="I115" s="154">
        <f>'Sklady Rekapitulace '!$C$32</f>
        <v>0</v>
      </c>
      <c r="J115" s="37">
        <f>H115*I115</f>
        <v>0</v>
      </c>
    </row>
    <row r="116" spans="1:10" ht="13.9" customHeight="1" x14ac:dyDescent="0.2">
      <c r="A116" s="2"/>
      <c r="B116" s="10"/>
      <c r="C116" s="11"/>
      <c r="D116" s="8"/>
      <c r="E116" s="48"/>
      <c r="F116" s="2" t="s">
        <v>90</v>
      </c>
      <c r="G116" s="8" t="s">
        <v>1</v>
      </c>
      <c r="H116" s="8">
        <v>1</v>
      </c>
      <c r="I116" s="154">
        <f>'Sklady Rekapitulace '!$C$33</f>
        <v>0</v>
      </c>
      <c r="J116" s="37">
        <f>H116*I116</f>
        <v>0</v>
      </c>
    </row>
    <row r="117" spans="1:10" ht="13.9" customHeight="1" x14ac:dyDescent="0.2">
      <c r="A117" s="2"/>
      <c r="B117" s="10"/>
      <c r="C117" s="11"/>
      <c r="D117" s="8"/>
      <c r="E117" s="48"/>
      <c r="F117" s="2" t="s">
        <v>13</v>
      </c>
      <c r="G117" s="8" t="s">
        <v>6</v>
      </c>
      <c r="H117" s="8">
        <v>1</v>
      </c>
      <c r="I117" s="154">
        <f>'Sklady Rekapitulace '!$C$34</f>
        <v>0</v>
      </c>
      <c r="J117" s="37">
        <f>H117*I117</f>
        <v>0</v>
      </c>
    </row>
    <row r="118" spans="1:10" ht="13.9" customHeight="1" x14ac:dyDescent="0.2">
      <c r="A118" s="6"/>
      <c r="B118" s="78"/>
      <c r="C118" s="12" t="s">
        <v>15</v>
      </c>
      <c r="D118" s="9"/>
      <c r="E118" s="49"/>
      <c r="F118" s="7"/>
      <c r="G118" s="9"/>
      <c r="H118" s="9"/>
      <c r="I118" s="155"/>
      <c r="J118" s="39">
        <f>SUM(J113:J117)</f>
        <v>0</v>
      </c>
    </row>
    <row r="119" spans="1:10" ht="13.9" customHeight="1" x14ac:dyDescent="0.2">
      <c r="A119" s="2"/>
      <c r="B119" s="79" t="s">
        <v>124</v>
      </c>
      <c r="C119" s="13" t="s">
        <v>59</v>
      </c>
      <c r="D119" s="5">
        <v>5</v>
      </c>
      <c r="E119" s="47">
        <v>44161</v>
      </c>
      <c r="F119" s="2" t="s">
        <v>205</v>
      </c>
      <c r="G119" s="8" t="s">
        <v>6</v>
      </c>
      <c r="H119" s="3">
        <v>1</v>
      </c>
      <c r="I119" s="153">
        <f>'Sklady Rekapitulace '!$C$30</f>
        <v>0</v>
      </c>
      <c r="J119" s="37">
        <f>H119*I119</f>
        <v>0</v>
      </c>
    </row>
    <row r="120" spans="1:10" ht="13.9" customHeight="1" x14ac:dyDescent="0.2">
      <c r="A120" s="2"/>
      <c r="B120" s="10"/>
      <c r="C120" s="11"/>
      <c r="D120" s="8"/>
      <c r="E120" s="48"/>
      <c r="F120" s="1" t="s">
        <v>203</v>
      </c>
      <c r="G120" s="8" t="s">
        <v>1</v>
      </c>
      <c r="H120" s="8">
        <v>5</v>
      </c>
      <c r="I120" s="154">
        <f>'Sklady Rekapitulace '!$C$31</f>
        <v>0</v>
      </c>
      <c r="J120" s="37">
        <f>H120*I120</f>
        <v>0</v>
      </c>
    </row>
    <row r="121" spans="1:10" ht="13.9" customHeight="1" x14ac:dyDescent="0.2">
      <c r="A121" s="2"/>
      <c r="B121" s="10"/>
      <c r="C121" s="11"/>
      <c r="D121" s="8"/>
      <c r="E121" s="48"/>
      <c r="F121" s="2" t="s">
        <v>204</v>
      </c>
      <c r="G121" s="8" t="s">
        <v>1</v>
      </c>
      <c r="H121" s="8">
        <v>36</v>
      </c>
      <c r="I121" s="154">
        <f>'Sklady Rekapitulace '!$C$32</f>
        <v>0</v>
      </c>
      <c r="J121" s="37">
        <f>H121*I121</f>
        <v>0</v>
      </c>
    </row>
    <row r="122" spans="1:10" ht="13.9" customHeight="1" x14ac:dyDescent="0.2">
      <c r="A122" s="2"/>
      <c r="B122" s="10"/>
      <c r="C122" s="11"/>
      <c r="D122" s="8"/>
      <c r="E122" s="48"/>
      <c r="F122" s="2" t="s">
        <v>90</v>
      </c>
      <c r="G122" s="8" t="s">
        <v>1</v>
      </c>
      <c r="H122" s="8">
        <v>1</v>
      </c>
      <c r="I122" s="154">
        <f>'Sklady Rekapitulace '!$C$33</f>
        <v>0</v>
      </c>
      <c r="J122" s="37">
        <f>H122*I122</f>
        <v>0</v>
      </c>
    </row>
    <row r="123" spans="1:10" ht="13.9" customHeight="1" x14ac:dyDescent="0.2">
      <c r="A123" s="2"/>
      <c r="B123" s="10"/>
      <c r="C123" s="11"/>
      <c r="D123" s="8"/>
      <c r="E123" s="48"/>
      <c r="F123" s="2" t="s">
        <v>13</v>
      </c>
      <c r="G123" s="8" t="s">
        <v>6</v>
      </c>
      <c r="H123" s="8">
        <v>1</v>
      </c>
      <c r="I123" s="154">
        <f>'Sklady Rekapitulace '!$C$34</f>
        <v>0</v>
      </c>
      <c r="J123" s="37">
        <f>H123*I123</f>
        <v>0</v>
      </c>
    </row>
    <row r="124" spans="1:10" ht="13.9" customHeight="1" x14ac:dyDescent="0.2">
      <c r="A124" s="25"/>
      <c r="C124" s="26" t="s">
        <v>15</v>
      </c>
      <c r="D124" s="28"/>
      <c r="E124" s="50"/>
      <c r="F124" s="27"/>
      <c r="G124" s="28"/>
      <c r="H124" s="28"/>
      <c r="I124" s="155"/>
      <c r="J124" s="41">
        <f>SUM(J119:J123)</f>
        <v>0</v>
      </c>
    </row>
    <row r="125" spans="1:10" ht="13.9" customHeight="1" x14ac:dyDescent="0.2">
      <c r="A125" s="2"/>
      <c r="B125" s="79" t="s">
        <v>125</v>
      </c>
      <c r="C125" s="13" t="s">
        <v>60</v>
      </c>
      <c r="D125" s="5">
        <v>5</v>
      </c>
      <c r="E125" s="47">
        <v>44439</v>
      </c>
      <c r="F125" s="2" t="s">
        <v>205</v>
      </c>
      <c r="G125" s="8" t="s">
        <v>6</v>
      </c>
      <c r="H125" s="3">
        <v>1</v>
      </c>
      <c r="I125" s="153">
        <f>'Sklady Rekapitulace '!$C$30</f>
        <v>0</v>
      </c>
      <c r="J125" s="37">
        <f>H125*I125</f>
        <v>0</v>
      </c>
    </row>
    <row r="126" spans="1:10" ht="13.9" customHeight="1" x14ac:dyDescent="0.2">
      <c r="A126" s="2"/>
      <c r="B126" s="10"/>
      <c r="C126" s="11"/>
      <c r="D126" s="8"/>
      <c r="E126" s="48"/>
      <c r="F126" s="1" t="s">
        <v>203</v>
      </c>
      <c r="G126" s="8" t="s">
        <v>1</v>
      </c>
      <c r="H126" s="8">
        <v>3</v>
      </c>
      <c r="I126" s="154">
        <f>'Sklady Rekapitulace '!$C$31</f>
        <v>0</v>
      </c>
      <c r="J126" s="37">
        <f>H126*I126</f>
        <v>0</v>
      </c>
    </row>
    <row r="127" spans="1:10" ht="13.9" customHeight="1" x14ac:dyDescent="0.2">
      <c r="A127" s="2"/>
      <c r="B127" s="10"/>
      <c r="C127" s="11"/>
      <c r="D127" s="8"/>
      <c r="E127" s="48"/>
      <c r="F127" s="2" t="s">
        <v>204</v>
      </c>
      <c r="G127" s="8" t="s">
        <v>1</v>
      </c>
      <c r="H127" s="8">
        <v>41</v>
      </c>
      <c r="I127" s="154">
        <f>'Sklady Rekapitulace '!$C$32</f>
        <v>0</v>
      </c>
      <c r="J127" s="37">
        <f>H127*I127</f>
        <v>0</v>
      </c>
    </row>
    <row r="128" spans="1:10" ht="13.9" customHeight="1" x14ac:dyDescent="0.2">
      <c r="A128" s="2"/>
      <c r="B128" s="10"/>
      <c r="C128" s="11"/>
      <c r="D128" s="8"/>
      <c r="E128" s="48"/>
      <c r="F128" s="2" t="s">
        <v>90</v>
      </c>
      <c r="G128" s="8" t="s">
        <v>1</v>
      </c>
      <c r="H128" s="8"/>
      <c r="I128" s="154">
        <f>'Sklady Rekapitulace '!$C$33</f>
        <v>0</v>
      </c>
      <c r="J128" s="37">
        <f>H128*I128</f>
        <v>0</v>
      </c>
    </row>
    <row r="129" spans="1:10" ht="13.9" customHeight="1" x14ac:dyDescent="0.2">
      <c r="A129" s="2"/>
      <c r="B129" s="10"/>
      <c r="C129" s="11"/>
      <c r="D129" s="8"/>
      <c r="E129" s="48"/>
      <c r="F129" s="2" t="s">
        <v>13</v>
      </c>
      <c r="G129" s="8" t="s">
        <v>6</v>
      </c>
      <c r="H129" s="8">
        <v>1</v>
      </c>
      <c r="I129" s="154">
        <f>'Sklady Rekapitulace '!$C$34</f>
        <v>0</v>
      </c>
      <c r="J129" s="37">
        <f>H129*I129</f>
        <v>0</v>
      </c>
    </row>
    <row r="130" spans="1:10" ht="13.9" customHeight="1" x14ac:dyDescent="0.2">
      <c r="A130" s="25"/>
      <c r="B130" s="78"/>
      <c r="C130" s="26" t="s">
        <v>15</v>
      </c>
      <c r="D130" s="28"/>
      <c r="E130" s="50"/>
      <c r="F130" s="27"/>
      <c r="G130" s="28"/>
      <c r="H130" s="28"/>
      <c r="I130" s="156"/>
      <c r="J130" s="41">
        <f>SUM(J125:J129)</f>
        <v>0</v>
      </c>
    </row>
    <row r="131" spans="1:10" ht="13.9" customHeight="1" x14ac:dyDescent="0.2">
      <c r="A131" s="2"/>
      <c r="B131" s="79" t="s">
        <v>125</v>
      </c>
      <c r="C131" s="13" t="s">
        <v>59</v>
      </c>
      <c r="D131" s="5">
        <v>5</v>
      </c>
      <c r="E131" s="47">
        <v>43423</v>
      </c>
      <c r="F131" s="2" t="s">
        <v>205</v>
      </c>
      <c r="G131" s="8" t="s">
        <v>6</v>
      </c>
      <c r="H131" s="3">
        <v>1</v>
      </c>
      <c r="I131" s="153">
        <f>'Sklady Rekapitulace '!$C$30</f>
        <v>0</v>
      </c>
      <c r="J131" s="37">
        <f>H131*I131</f>
        <v>0</v>
      </c>
    </row>
    <row r="132" spans="1:10" ht="13.9" customHeight="1" x14ac:dyDescent="0.2">
      <c r="A132" s="2"/>
      <c r="B132" s="10"/>
      <c r="C132" s="11"/>
      <c r="D132" s="8"/>
      <c r="E132" s="48"/>
      <c r="F132" s="1" t="s">
        <v>203</v>
      </c>
      <c r="G132" s="8" t="s">
        <v>1</v>
      </c>
      <c r="H132" s="8">
        <v>10</v>
      </c>
      <c r="I132" s="154">
        <f>'Sklady Rekapitulace '!$C$31</f>
        <v>0</v>
      </c>
      <c r="J132" s="37">
        <f>H132*I132</f>
        <v>0</v>
      </c>
    </row>
    <row r="133" spans="1:10" ht="13.9" customHeight="1" x14ac:dyDescent="0.2">
      <c r="A133" s="2"/>
      <c r="B133" s="10"/>
      <c r="C133" s="11"/>
      <c r="D133" s="8"/>
      <c r="E133" s="48"/>
      <c r="F133" s="2" t="s">
        <v>204</v>
      </c>
      <c r="G133" s="8" t="s">
        <v>1</v>
      </c>
      <c r="H133" s="8">
        <v>60</v>
      </c>
      <c r="I133" s="154">
        <f>'Sklady Rekapitulace '!$C$32</f>
        <v>0</v>
      </c>
      <c r="J133" s="37">
        <f>H133*I133</f>
        <v>0</v>
      </c>
    </row>
    <row r="134" spans="1:10" ht="13.9" customHeight="1" x14ac:dyDescent="0.2">
      <c r="A134" s="2"/>
      <c r="B134" s="10"/>
      <c r="C134" s="11"/>
      <c r="D134" s="8"/>
      <c r="E134" s="48"/>
      <c r="F134" s="2" t="s">
        <v>90</v>
      </c>
      <c r="G134" s="8" t="s">
        <v>1</v>
      </c>
      <c r="H134" s="8">
        <v>1</v>
      </c>
      <c r="I134" s="154">
        <f>'Sklady Rekapitulace '!$C$33</f>
        <v>0</v>
      </c>
      <c r="J134" s="37">
        <f>H134*I134</f>
        <v>0</v>
      </c>
    </row>
    <row r="135" spans="1:10" ht="13.9" customHeight="1" x14ac:dyDescent="0.2">
      <c r="A135" s="2"/>
      <c r="B135" s="10"/>
      <c r="C135" s="11"/>
      <c r="D135" s="8"/>
      <c r="E135" s="48"/>
      <c r="F135" s="2" t="s">
        <v>13</v>
      </c>
      <c r="G135" s="8" t="s">
        <v>6</v>
      </c>
      <c r="H135" s="8">
        <v>1</v>
      </c>
      <c r="I135" s="154">
        <f>'Sklady Rekapitulace '!$C$34</f>
        <v>0</v>
      </c>
      <c r="J135" s="37">
        <f>H135*I135</f>
        <v>0</v>
      </c>
    </row>
    <row r="136" spans="1:10" ht="13.9" customHeight="1" x14ac:dyDescent="0.2">
      <c r="A136" s="25"/>
      <c r="B136" s="78"/>
      <c r="C136" s="26" t="s">
        <v>15</v>
      </c>
      <c r="D136" s="28"/>
      <c r="E136" s="50"/>
      <c r="F136" s="27"/>
      <c r="G136" s="28"/>
      <c r="H136" s="28"/>
      <c r="I136" s="155"/>
      <c r="J136" s="41">
        <f>SUM(J131:J135)</f>
        <v>0</v>
      </c>
    </row>
    <row r="137" spans="1:10" ht="13.9" customHeight="1" x14ac:dyDescent="0.2">
      <c r="A137" s="2"/>
      <c r="B137" s="79" t="s">
        <v>126</v>
      </c>
      <c r="C137" s="13" t="s">
        <v>59</v>
      </c>
      <c r="D137" s="5">
        <v>5</v>
      </c>
      <c r="E137" s="47">
        <v>43418</v>
      </c>
      <c r="F137" s="2" t="s">
        <v>205</v>
      </c>
      <c r="G137" s="8" t="s">
        <v>6</v>
      </c>
      <c r="H137" s="3">
        <v>1</v>
      </c>
      <c r="I137" s="153">
        <f>'Sklady Rekapitulace '!$C$30</f>
        <v>0</v>
      </c>
      <c r="J137" s="37">
        <f>H137*I137</f>
        <v>0</v>
      </c>
    </row>
    <row r="138" spans="1:10" ht="13.9" customHeight="1" x14ac:dyDescent="0.2">
      <c r="A138" s="2"/>
      <c r="B138" s="10"/>
      <c r="C138" s="11"/>
      <c r="D138" s="8"/>
      <c r="E138" s="48"/>
      <c r="F138" s="1" t="s">
        <v>203</v>
      </c>
      <c r="G138" s="8" t="s">
        <v>1</v>
      </c>
      <c r="H138" s="8">
        <v>11</v>
      </c>
      <c r="I138" s="154">
        <f>'Sklady Rekapitulace '!$C$31</f>
        <v>0</v>
      </c>
      <c r="J138" s="37">
        <f>H138*I138</f>
        <v>0</v>
      </c>
    </row>
    <row r="139" spans="1:10" ht="13.9" customHeight="1" x14ac:dyDescent="0.2">
      <c r="A139" s="2"/>
      <c r="B139" s="10"/>
      <c r="C139" s="11"/>
      <c r="D139" s="8"/>
      <c r="E139" s="48"/>
      <c r="F139" s="2" t="s">
        <v>204</v>
      </c>
      <c r="G139" s="8" t="s">
        <v>1</v>
      </c>
      <c r="H139" s="8">
        <v>85</v>
      </c>
      <c r="I139" s="154">
        <f>'Sklady Rekapitulace '!$C$32</f>
        <v>0</v>
      </c>
      <c r="J139" s="37">
        <f>H139*I139</f>
        <v>0</v>
      </c>
    </row>
    <row r="140" spans="1:10" ht="13.9" customHeight="1" x14ac:dyDescent="0.2">
      <c r="A140" s="2"/>
      <c r="B140" s="10"/>
      <c r="C140" s="11"/>
      <c r="D140" s="8"/>
      <c r="E140" s="48"/>
      <c r="F140" s="2" t="s">
        <v>90</v>
      </c>
      <c r="G140" s="8" t="s">
        <v>1</v>
      </c>
      <c r="H140" s="8">
        <v>1</v>
      </c>
      <c r="I140" s="154">
        <f>'Sklady Rekapitulace '!$C$33</f>
        <v>0</v>
      </c>
      <c r="J140" s="37">
        <f>H140*I140</f>
        <v>0</v>
      </c>
    </row>
    <row r="141" spans="1:10" ht="13.9" customHeight="1" x14ac:dyDescent="0.2">
      <c r="A141" s="2"/>
      <c r="B141" s="10"/>
      <c r="C141" s="11"/>
      <c r="D141" s="8"/>
      <c r="E141" s="48"/>
      <c r="F141" s="2" t="s">
        <v>13</v>
      </c>
      <c r="G141" s="8" t="s">
        <v>6</v>
      </c>
      <c r="H141" s="8">
        <v>1</v>
      </c>
      <c r="I141" s="154">
        <f>'Sklady Rekapitulace '!$C$34</f>
        <v>0</v>
      </c>
      <c r="J141" s="37">
        <f>H141*I141</f>
        <v>0</v>
      </c>
    </row>
    <row r="142" spans="1:10" ht="13.9" customHeight="1" x14ac:dyDescent="0.2">
      <c r="A142" s="25"/>
      <c r="B142" s="78"/>
      <c r="C142" s="26" t="s">
        <v>15</v>
      </c>
      <c r="D142" s="28"/>
      <c r="E142" s="50"/>
      <c r="F142" s="27"/>
      <c r="G142" s="28"/>
      <c r="H142" s="28"/>
      <c r="I142" s="155"/>
      <c r="J142" s="41">
        <f>SUM(J137:J141)</f>
        <v>0</v>
      </c>
    </row>
    <row r="143" spans="1:10" ht="13.9" customHeight="1" x14ac:dyDescent="0.2">
      <c r="A143" s="2"/>
      <c r="B143" s="79" t="s">
        <v>127</v>
      </c>
      <c r="C143" s="13" t="s">
        <v>59</v>
      </c>
      <c r="D143" s="5">
        <v>5</v>
      </c>
      <c r="E143" s="47">
        <v>43381</v>
      </c>
      <c r="F143" s="2" t="s">
        <v>205</v>
      </c>
      <c r="G143" s="8" t="s">
        <v>6</v>
      </c>
      <c r="H143" s="3">
        <v>1</v>
      </c>
      <c r="I143" s="153">
        <f>'Sklady Rekapitulace '!$C$30</f>
        <v>0</v>
      </c>
      <c r="J143" s="37">
        <f>H143*I143</f>
        <v>0</v>
      </c>
    </row>
    <row r="144" spans="1:10" ht="13.9" customHeight="1" x14ac:dyDescent="0.2">
      <c r="A144" s="2"/>
      <c r="B144" s="10"/>
      <c r="C144" s="11"/>
      <c r="D144" s="8"/>
      <c r="E144" s="48"/>
      <c r="F144" s="1" t="s">
        <v>203</v>
      </c>
      <c r="G144" s="8" t="s">
        <v>1</v>
      </c>
      <c r="H144" s="8">
        <v>10</v>
      </c>
      <c r="I144" s="154">
        <f>'Sklady Rekapitulace '!$C$31</f>
        <v>0</v>
      </c>
      <c r="J144" s="37">
        <f>H144*I144</f>
        <v>0</v>
      </c>
    </row>
    <row r="145" spans="1:10" ht="13.9" customHeight="1" x14ac:dyDescent="0.2">
      <c r="A145" s="2"/>
      <c r="B145" s="10"/>
      <c r="C145" s="11"/>
      <c r="D145" s="8"/>
      <c r="E145" s="48"/>
      <c r="F145" s="2" t="s">
        <v>204</v>
      </c>
      <c r="G145" s="8" t="s">
        <v>1</v>
      </c>
      <c r="H145" s="8">
        <v>102</v>
      </c>
      <c r="I145" s="154">
        <f>'Sklady Rekapitulace '!$C$32</f>
        <v>0</v>
      </c>
      <c r="J145" s="37">
        <f>H145*I145</f>
        <v>0</v>
      </c>
    </row>
    <row r="146" spans="1:10" ht="13.9" customHeight="1" x14ac:dyDescent="0.2">
      <c r="A146" s="2"/>
      <c r="B146" s="10"/>
      <c r="C146" s="11"/>
      <c r="D146" s="8"/>
      <c r="E146" s="48"/>
      <c r="F146" s="2" t="s">
        <v>90</v>
      </c>
      <c r="G146" s="8" t="s">
        <v>1</v>
      </c>
      <c r="H146" s="8"/>
      <c r="I146" s="154">
        <f>'Sklady Rekapitulace '!$C$33</f>
        <v>0</v>
      </c>
      <c r="J146" s="37">
        <f>H146*I146</f>
        <v>0</v>
      </c>
    </row>
    <row r="147" spans="1:10" ht="13.9" customHeight="1" x14ac:dyDescent="0.2">
      <c r="A147" s="2"/>
      <c r="B147" s="10"/>
      <c r="C147" s="11"/>
      <c r="D147" s="8"/>
      <c r="E147" s="48"/>
      <c r="F147" s="2" t="s">
        <v>13</v>
      </c>
      <c r="G147" s="8" t="s">
        <v>6</v>
      </c>
      <c r="H147" s="8">
        <v>1</v>
      </c>
      <c r="I147" s="154">
        <f>'Sklady Rekapitulace '!$C$34</f>
        <v>0</v>
      </c>
      <c r="J147" s="37">
        <f>H147*I147</f>
        <v>0</v>
      </c>
    </row>
    <row r="148" spans="1:10" ht="13.9" customHeight="1" x14ac:dyDescent="0.2">
      <c r="A148" s="25"/>
      <c r="C148" s="26" t="s">
        <v>15</v>
      </c>
      <c r="D148" s="28"/>
      <c r="E148" s="50"/>
      <c r="F148" s="27"/>
      <c r="G148" s="28"/>
      <c r="H148" s="28"/>
      <c r="I148" s="155"/>
      <c r="J148" s="41">
        <f>SUM(J143:J147)</f>
        <v>0</v>
      </c>
    </row>
    <row r="149" spans="1:10" ht="13.9" customHeight="1" x14ac:dyDescent="0.2">
      <c r="A149" s="2"/>
      <c r="B149" s="79" t="s">
        <v>128</v>
      </c>
      <c r="C149" s="13" t="s">
        <v>61</v>
      </c>
      <c r="D149" s="5">
        <v>5</v>
      </c>
      <c r="E149" s="47">
        <v>45261</v>
      </c>
      <c r="F149" s="2" t="s">
        <v>205</v>
      </c>
      <c r="G149" s="8" t="s">
        <v>6</v>
      </c>
      <c r="H149" s="3">
        <v>1</v>
      </c>
      <c r="I149" s="153">
        <f>'Sklady Rekapitulace '!$C$30</f>
        <v>0</v>
      </c>
      <c r="J149" s="37">
        <f>H149*I149</f>
        <v>0</v>
      </c>
    </row>
    <row r="150" spans="1:10" ht="13.9" customHeight="1" x14ac:dyDescent="0.2">
      <c r="A150" s="2"/>
      <c r="B150" s="10"/>
      <c r="C150" s="11"/>
      <c r="D150" s="8"/>
      <c r="E150" s="48"/>
      <c r="F150" s="1" t="s">
        <v>203</v>
      </c>
      <c r="G150" s="8" t="s">
        <v>1</v>
      </c>
      <c r="H150" s="8">
        <v>1</v>
      </c>
      <c r="I150" s="154">
        <f>'Sklady Rekapitulace '!$C$31</f>
        <v>0</v>
      </c>
      <c r="J150" s="37">
        <f>H150*I150</f>
        <v>0</v>
      </c>
    </row>
    <row r="151" spans="1:10" ht="13.9" customHeight="1" x14ac:dyDescent="0.2">
      <c r="A151" s="2"/>
      <c r="B151" s="10"/>
      <c r="C151" s="11"/>
      <c r="D151" s="8"/>
      <c r="E151" s="48"/>
      <c r="F151" s="2" t="s">
        <v>204</v>
      </c>
      <c r="G151" s="8" t="s">
        <v>1</v>
      </c>
      <c r="H151" s="8">
        <v>64</v>
      </c>
      <c r="I151" s="154">
        <f>'Sklady Rekapitulace '!$C$32</f>
        <v>0</v>
      </c>
      <c r="J151" s="37">
        <f>H151*I151</f>
        <v>0</v>
      </c>
    </row>
    <row r="152" spans="1:10" ht="13.9" customHeight="1" x14ac:dyDescent="0.2">
      <c r="A152" s="2"/>
      <c r="B152" s="10"/>
      <c r="C152" s="11"/>
      <c r="D152" s="8"/>
      <c r="E152" s="48"/>
      <c r="F152" s="2" t="s">
        <v>90</v>
      </c>
      <c r="G152" s="8" t="s">
        <v>1</v>
      </c>
      <c r="H152" s="8"/>
      <c r="I152" s="154">
        <f>'Sklady Rekapitulace '!$C$33</f>
        <v>0</v>
      </c>
      <c r="J152" s="37">
        <f>H152*I152</f>
        <v>0</v>
      </c>
    </row>
    <row r="153" spans="1:10" ht="13.9" customHeight="1" x14ac:dyDescent="0.2">
      <c r="A153" s="2"/>
      <c r="B153" s="10"/>
      <c r="C153" s="11"/>
      <c r="D153" s="8"/>
      <c r="E153" s="48"/>
      <c r="F153" s="2" t="s">
        <v>13</v>
      </c>
      <c r="G153" s="8" t="s">
        <v>6</v>
      </c>
      <c r="H153" s="8">
        <v>1</v>
      </c>
      <c r="I153" s="154">
        <f>'Sklady Rekapitulace '!$C$34</f>
        <v>0</v>
      </c>
      <c r="J153" s="37">
        <f>H153*I153</f>
        <v>0</v>
      </c>
    </row>
    <row r="154" spans="1:10" ht="13.9" customHeight="1" x14ac:dyDescent="0.2">
      <c r="A154" s="25"/>
      <c r="B154" s="78"/>
      <c r="C154" s="26" t="s">
        <v>15</v>
      </c>
      <c r="D154" s="28"/>
      <c r="E154" s="50"/>
      <c r="F154" s="27"/>
      <c r="G154" s="28"/>
      <c r="H154" s="28"/>
      <c r="I154" s="156"/>
      <c r="J154" s="41">
        <f>SUM(J149:J153)</f>
        <v>0</v>
      </c>
    </row>
    <row r="155" spans="1:10" ht="13.9" customHeight="1" x14ac:dyDescent="0.2">
      <c r="A155" s="2"/>
      <c r="B155" s="79" t="s">
        <v>129</v>
      </c>
      <c r="C155" s="13" t="s">
        <v>62</v>
      </c>
      <c r="D155" s="5">
        <v>5</v>
      </c>
      <c r="E155" s="47">
        <v>43728</v>
      </c>
      <c r="F155" s="2" t="s">
        <v>205</v>
      </c>
      <c r="G155" s="8" t="s">
        <v>6</v>
      </c>
      <c r="H155" s="3">
        <v>1</v>
      </c>
      <c r="I155" s="153">
        <f>'Sklady Rekapitulace '!$C$30</f>
        <v>0</v>
      </c>
      <c r="J155" s="37">
        <f t="shared" ref="J155:J159" si="0">H155*I155</f>
        <v>0</v>
      </c>
    </row>
    <row r="156" spans="1:10" ht="13.9" customHeight="1" x14ac:dyDescent="0.2">
      <c r="A156" s="2"/>
      <c r="B156" s="10"/>
      <c r="C156" s="11"/>
      <c r="D156" s="8"/>
      <c r="E156" s="48"/>
      <c r="F156" s="1" t="s">
        <v>203</v>
      </c>
      <c r="G156" s="3" t="s">
        <v>1</v>
      </c>
      <c r="H156" s="8">
        <v>10</v>
      </c>
      <c r="I156" s="154">
        <f>'Sklady Rekapitulace '!$C$31</f>
        <v>0</v>
      </c>
      <c r="J156" s="37">
        <f t="shared" si="0"/>
        <v>0</v>
      </c>
    </row>
    <row r="157" spans="1:10" ht="13.9" customHeight="1" x14ac:dyDescent="0.2">
      <c r="A157" s="2"/>
      <c r="B157" s="10"/>
      <c r="C157" s="11"/>
      <c r="D157" s="8"/>
      <c r="E157" s="48"/>
      <c r="F157" s="2" t="s">
        <v>204</v>
      </c>
      <c r="G157" s="8" t="s">
        <v>1</v>
      </c>
      <c r="H157" s="8">
        <v>76</v>
      </c>
      <c r="I157" s="154">
        <f>'Sklady Rekapitulace '!$C$32</f>
        <v>0</v>
      </c>
      <c r="J157" s="37">
        <f t="shared" si="0"/>
        <v>0</v>
      </c>
    </row>
    <row r="158" spans="1:10" ht="13.9" customHeight="1" x14ac:dyDescent="0.2">
      <c r="A158" s="2"/>
      <c r="B158" s="10"/>
      <c r="C158" s="11"/>
      <c r="D158" s="8"/>
      <c r="E158" s="48"/>
      <c r="F158" s="2" t="s">
        <v>90</v>
      </c>
      <c r="G158" s="8" t="s">
        <v>1</v>
      </c>
      <c r="H158" s="8"/>
      <c r="I158" s="154">
        <f>'Sklady Rekapitulace '!$C$33</f>
        <v>0</v>
      </c>
      <c r="J158" s="37">
        <f t="shared" si="0"/>
        <v>0</v>
      </c>
    </row>
    <row r="159" spans="1:10" ht="13.9" customHeight="1" x14ac:dyDescent="0.2">
      <c r="A159" s="2"/>
      <c r="B159" s="10"/>
      <c r="C159" s="11"/>
      <c r="D159" s="8"/>
      <c r="E159" s="48"/>
      <c r="F159" s="2" t="s">
        <v>13</v>
      </c>
      <c r="G159" s="8" t="s">
        <v>6</v>
      </c>
      <c r="H159" s="8">
        <v>1</v>
      </c>
      <c r="I159" s="154">
        <f>'Sklady Rekapitulace '!$C$34</f>
        <v>0</v>
      </c>
      <c r="J159" s="37">
        <f t="shared" si="0"/>
        <v>0</v>
      </c>
    </row>
    <row r="160" spans="1:10" ht="17.25" customHeight="1" x14ac:dyDescent="0.2">
      <c r="A160" s="25"/>
      <c r="B160" s="78"/>
      <c r="C160" s="26" t="s">
        <v>15</v>
      </c>
      <c r="D160" s="28"/>
      <c r="E160" s="50"/>
      <c r="F160" s="27"/>
      <c r="G160" s="28"/>
      <c r="H160" s="28"/>
      <c r="I160" s="155"/>
      <c r="J160" s="41">
        <f>SUM(J155:J159)</f>
        <v>0</v>
      </c>
    </row>
    <row r="161" spans="1:10" ht="13.9" customHeight="1" x14ac:dyDescent="0.2">
      <c r="A161" s="2"/>
      <c r="B161" s="79" t="s">
        <v>130</v>
      </c>
      <c r="C161" s="13" t="s">
        <v>217</v>
      </c>
      <c r="D161" s="5">
        <v>5</v>
      </c>
      <c r="E161" s="47">
        <v>44321</v>
      </c>
      <c r="F161" s="2" t="s">
        <v>205</v>
      </c>
      <c r="G161" s="8" t="s">
        <v>6</v>
      </c>
      <c r="H161" s="3">
        <v>1</v>
      </c>
      <c r="I161" s="153">
        <f>'Sklady Rekapitulace '!$C$30</f>
        <v>0</v>
      </c>
      <c r="J161" s="37">
        <f>H161*I161</f>
        <v>0</v>
      </c>
    </row>
    <row r="162" spans="1:10" ht="13.9" customHeight="1" x14ac:dyDescent="0.2">
      <c r="A162" s="2"/>
      <c r="B162" s="10"/>
      <c r="C162" s="11"/>
      <c r="D162" s="8"/>
      <c r="E162" s="48"/>
      <c r="F162" s="1" t="s">
        <v>203</v>
      </c>
      <c r="G162" s="8" t="s">
        <v>1</v>
      </c>
      <c r="H162" s="8">
        <v>1</v>
      </c>
      <c r="I162" s="154">
        <f>'Sklady Rekapitulace '!$C$31</f>
        <v>0</v>
      </c>
      <c r="J162" s="37">
        <f>H162*I162</f>
        <v>0</v>
      </c>
    </row>
    <row r="163" spans="1:10" ht="13.9" customHeight="1" x14ac:dyDescent="0.2">
      <c r="A163" s="2"/>
      <c r="B163" s="10"/>
      <c r="C163" s="11"/>
      <c r="D163" s="8"/>
      <c r="E163" s="48"/>
      <c r="F163" s="2" t="s">
        <v>204</v>
      </c>
      <c r="G163" s="8" t="s">
        <v>1</v>
      </c>
      <c r="H163" s="8">
        <v>4</v>
      </c>
      <c r="I163" s="154">
        <f>'Sklady Rekapitulace '!$C$32</f>
        <v>0</v>
      </c>
      <c r="J163" s="37">
        <f>H163*I163</f>
        <v>0</v>
      </c>
    </row>
    <row r="164" spans="1:10" ht="13.9" customHeight="1" x14ac:dyDescent="0.2">
      <c r="A164" s="2"/>
      <c r="B164" s="10"/>
      <c r="C164" s="11"/>
      <c r="D164" s="8"/>
      <c r="E164" s="48"/>
      <c r="F164" s="2" t="s">
        <v>90</v>
      </c>
      <c r="G164" s="8" t="s">
        <v>1</v>
      </c>
      <c r="H164" s="8"/>
      <c r="I164" s="154">
        <f>'Sklady Rekapitulace '!$C$33</f>
        <v>0</v>
      </c>
      <c r="J164" s="37">
        <f>H164*I164</f>
        <v>0</v>
      </c>
    </row>
    <row r="165" spans="1:10" ht="13.9" customHeight="1" x14ac:dyDescent="0.2">
      <c r="A165" s="2"/>
      <c r="B165" s="10"/>
      <c r="C165" s="11"/>
      <c r="D165" s="8"/>
      <c r="E165" s="48"/>
      <c r="F165" s="2" t="s">
        <v>13</v>
      </c>
      <c r="G165" s="8" t="s">
        <v>6</v>
      </c>
      <c r="H165" s="8">
        <v>1</v>
      </c>
      <c r="I165" s="154">
        <f>'Sklady Rekapitulace '!$C$34</f>
        <v>0</v>
      </c>
      <c r="J165" s="37">
        <f>H165*I165</f>
        <v>0</v>
      </c>
    </row>
    <row r="166" spans="1:10" ht="13.9" customHeight="1" x14ac:dyDescent="0.2">
      <c r="A166" s="25"/>
      <c r="B166" s="78"/>
      <c r="C166" s="26" t="s">
        <v>15</v>
      </c>
      <c r="D166" s="28"/>
      <c r="E166" s="50"/>
      <c r="F166" s="27"/>
      <c r="G166" s="28"/>
      <c r="H166" s="28"/>
      <c r="I166" s="155"/>
      <c r="J166" s="41">
        <f>SUM(J161:J165)</f>
        <v>0</v>
      </c>
    </row>
    <row r="167" spans="1:10" ht="13.9" customHeight="1" x14ac:dyDescent="0.2">
      <c r="A167" s="2"/>
      <c r="B167" s="79" t="s">
        <v>131</v>
      </c>
      <c r="C167" s="13" t="s">
        <v>63</v>
      </c>
      <c r="D167" s="5">
        <v>5</v>
      </c>
      <c r="E167" s="47">
        <v>44321</v>
      </c>
      <c r="F167" s="2" t="s">
        <v>205</v>
      </c>
      <c r="G167" s="8" t="s">
        <v>6</v>
      </c>
      <c r="H167" s="3">
        <v>1</v>
      </c>
      <c r="I167" s="153">
        <f>'Sklady Rekapitulace '!$C$30</f>
        <v>0</v>
      </c>
      <c r="J167" s="37">
        <f>H167*I167</f>
        <v>0</v>
      </c>
    </row>
    <row r="168" spans="1:10" ht="13.9" customHeight="1" x14ac:dyDescent="0.2">
      <c r="A168" s="2"/>
      <c r="B168" s="10"/>
      <c r="C168" s="11"/>
      <c r="D168" s="8"/>
      <c r="E168" s="48"/>
      <c r="F168" s="1" t="s">
        <v>203</v>
      </c>
      <c r="G168" s="8" t="s">
        <v>1</v>
      </c>
      <c r="H168" s="8">
        <v>2</v>
      </c>
      <c r="I168" s="154">
        <f>'Sklady Rekapitulace '!$C$31</f>
        <v>0</v>
      </c>
      <c r="J168" s="37">
        <f>H168*I168</f>
        <v>0</v>
      </c>
    </row>
    <row r="169" spans="1:10" ht="13.9" customHeight="1" x14ac:dyDescent="0.2">
      <c r="A169" s="2"/>
      <c r="B169" s="10"/>
      <c r="C169" s="11"/>
      <c r="D169" s="8"/>
      <c r="E169" s="48"/>
      <c r="F169" s="2" t="s">
        <v>204</v>
      </c>
      <c r="G169" s="8" t="s">
        <v>1</v>
      </c>
      <c r="H169" s="8">
        <v>90</v>
      </c>
      <c r="I169" s="154">
        <f>'Sklady Rekapitulace '!$C$32</f>
        <v>0</v>
      </c>
      <c r="J169" s="37">
        <f>H169*I169</f>
        <v>0</v>
      </c>
    </row>
    <row r="170" spans="1:10" ht="13.9" customHeight="1" x14ac:dyDescent="0.2">
      <c r="A170" s="2"/>
      <c r="B170" s="10"/>
      <c r="C170" s="11"/>
      <c r="D170" s="8"/>
      <c r="E170" s="48"/>
      <c r="F170" s="2" t="s">
        <v>90</v>
      </c>
      <c r="G170" s="8" t="s">
        <v>1</v>
      </c>
      <c r="H170" s="8">
        <v>4</v>
      </c>
      <c r="I170" s="154">
        <f>'Sklady Rekapitulace '!$C$33</f>
        <v>0</v>
      </c>
      <c r="J170" s="37">
        <f>H170*I170</f>
        <v>0</v>
      </c>
    </row>
    <row r="171" spans="1:10" ht="13.9" customHeight="1" x14ac:dyDescent="0.2">
      <c r="A171" s="2"/>
      <c r="B171" s="10"/>
      <c r="C171" s="11"/>
      <c r="D171" s="8"/>
      <c r="E171" s="48"/>
      <c r="F171" s="2" t="s">
        <v>13</v>
      </c>
      <c r="G171" s="8" t="s">
        <v>6</v>
      </c>
      <c r="H171" s="8">
        <v>1</v>
      </c>
      <c r="I171" s="154">
        <f>'Sklady Rekapitulace '!$C$34</f>
        <v>0</v>
      </c>
      <c r="J171" s="37">
        <f>H171*I171</f>
        <v>0</v>
      </c>
    </row>
    <row r="172" spans="1:10" ht="13.9" customHeight="1" x14ac:dyDescent="0.2">
      <c r="A172" s="25"/>
      <c r="B172" s="78"/>
      <c r="C172" s="26" t="s">
        <v>15</v>
      </c>
      <c r="D172" s="28"/>
      <c r="E172" s="50"/>
      <c r="F172" s="27"/>
      <c r="G172" s="28"/>
      <c r="H172" s="28"/>
      <c r="I172" s="155"/>
      <c r="J172" s="41">
        <f>SUM(J167:J171)</f>
        <v>0</v>
      </c>
    </row>
    <row r="173" spans="1:10" ht="13.9" customHeight="1" x14ac:dyDescent="0.2">
      <c r="A173" s="2"/>
      <c r="B173" s="79" t="s">
        <v>132</v>
      </c>
      <c r="C173" s="13" t="s">
        <v>64</v>
      </c>
      <c r="D173" s="5">
        <v>5</v>
      </c>
      <c r="E173" s="47">
        <v>44321</v>
      </c>
      <c r="F173" s="2" t="s">
        <v>205</v>
      </c>
      <c r="G173" s="8" t="s">
        <v>6</v>
      </c>
      <c r="H173" s="3">
        <v>1</v>
      </c>
      <c r="I173" s="153">
        <f>'Sklady Rekapitulace '!$C$30</f>
        <v>0</v>
      </c>
      <c r="J173" s="37">
        <f>H173*I173</f>
        <v>0</v>
      </c>
    </row>
    <row r="174" spans="1:10" ht="13.9" customHeight="1" x14ac:dyDescent="0.2">
      <c r="A174" s="2"/>
      <c r="B174" s="10"/>
      <c r="C174" s="11"/>
      <c r="D174" s="8"/>
      <c r="E174" s="48"/>
      <c r="F174" s="1" t="s">
        <v>203</v>
      </c>
      <c r="G174" s="8" t="s">
        <v>1</v>
      </c>
      <c r="H174" s="8">
        <v>4</v>
      </c>
      <c r="I174" s="154">
        <f>'Sklady Rekapitulace '!$C$31</f>
        <v>0</v>
      </c>
      <c r="J174" s="37">
        <f>H174*I174</f>
        <v>0</v>
      </c>
    </row>
    <row r="175" spans="1:10" ht="13.9" customHeight="1" x14ac:dyDescent="0.2">
      <c r="A175" s="2"/>
      <c r="B175" s="10"/>
      <c r="C175" s="11"/>
      <c r="D175" s="8"/>
      <c r="E175" s="48"/>
      <c r="F175" s="2" t="s">
        <v>204</v>
      </c>
      <c r="G175" s="8" t="s">
        <v>1</v>
      </c>
      <c r="H175" s="8">
        <v>49</v>
      </c>
      <c r="I175" s="154">
        <f>'Sklady Rekapitulace '!$C$32</f>
        <v>0</v>
      </c>
      <c r="J175" s="37">
        <f>H175*I175</f>
        <v>0</v>
      </c>
    </row>
    <row r="176" spans="1:10" ht="13.9" customHeight="1" x14ac:dyDescent="0.2">
      <c r="A176" s="2"/>
      <c r="B176" s="10"/>
      <c r="C176" s="11"/>
      <c r="D176" s="8"/>
      <c r="E176" s="48"/>
      <c r="F176" s="2" t="s">
        <v>90</v>
      </c>
      <c r="G176" s="8" t="s">
        <v>1</v>
      </c>
      <c r="H176" s="8"/>
      <c r="I176" s="154">
        <f>'Sklady Rekapitulace '!$C$33</f>
        <v>0</v>
      </c>
      <c r="J176" s="37">
        <f>H176*I176</f>
        <v>0</v>
      </c>
    </row>
    <row r="177" spans="1:10" ht="13.9" customHeight="1" x14ac:dyDescent="0.2">
      <c r="A177" s="2"/>
      <c r="B177" s="10"/>
      <c r="C177" s="11"/>
      <c r="D177" s="8"/>
      <c r="E177" s="48"/>
      <c r="F177" s="2" t="s">
        <v>13</v>
      </c>
      <c r="G177" s="8" t="s">
        <v>6</v>
      </c>
      <c r="H177" s="8">
        <v>1</v>
      </c>
      <c r="I177" s="154">
        <f>'Sklady Rekapitulace '!$C$34</f>
        <v>0</v>
      </c>
      <c r="J177" s="37">
        <f>H177*I177</f>
        <v>0</v>
      </c>
    </row>
    <row r="178" spans="1:10" ht="13.9" customHeight="1" x14ac:dyDescent="0.2">
      <c r="A178" s="25"/>
      <c r="B178" s="78"/>
      <c r="C178" s="26" t="s">
        <v>15</v>
      </c>
      <c r="D178" s="28"/>
      <c r="E178" s="50"/>
      <c r="F178" s="27"/>
      <c r="G178" s="28"/>
      <c r="H178" s="28"/>
      <c r="I178" s="157"/>
      <c r="J178" s="41">
        <f>SUM(J173:J177)</f>
        <v>0</v>
      </c>
    </row>
    <row r="179" spans="1:10" ht="13.9" customHeight="1" x14ac:dyDescent="0.2">
      <c r="A179" s="2"/>
      <c r="B179" s="79" t="s">
        <v>133</v>
      </c>
      <c r="C179" s="13" t="s">
        <v>65</v>
      </c>
      <c r="D179" s="5">
        <v>5</v>
      </c>
      <c r="E179" s="47">
        <v>44183</v>
      </c>
      <c r="F179" s="2" t="s">
        <v>205</v>
      </c>
      <c r="G179" s="8" t="s">
        <v>6</v>
      </c>
      <c r="H179" s="3">
        <v>1</v>
      </c>
      <c r="I179" s="153">
        <f>'Sklady Rekapitulace '!$C$30</f>
        <v>0</v>
      </c>
      <c r="J179" s="37">
        <f>H179*I179</f>
        <v>0</v>
      </c>
    </row>
    <row r="180" spans="1:10" ht="13.9" customHeight="1" x14ac:dyDescent="0.2">
      <c r="A180" s="2"/>
      <c r="B180" s="10"/>
      <c r="C180" s="11"/>
      <c r="D180" s="8"/>
      <c r="E180" s="48"/>
      <c r="F180" s="1" t="s">
        <v>203</v>
      </c>
      <c r="G180" s="8" t="s">
        <v>1</v>
      </c>
      <c r="H180" s="8">
        <v>7</v>
      </c>
      <c r="I180" s="154">
        <f>'Sklady Rekapitulace '!$C$31</f>
        <v>0</v>
      </c>
      <c r="J180" s="37">
        <f>H180*I180</f>
        <v>0</v>
      </c>
    </row>
    <row r="181" spans="1:10" ht="13.9" customHeight="1" x14ac:dyDescent="0.2">
      <c r="A181" s="2"/>
      <c r="B181" s="10"/>
      <c r="C181" s="11"/>
      <c r="D181" s="8"/>
      <c r="E181" s="48"/>
      <c r="F181" s="2" t="s">
        <v>204</v>
      </c>
      <c r="G181" s="8" t="s">
        <v>1</v>
      </c>
      <c r="H181" s="8">
        <v>166</v>
      </c>
      <c r="I181" s="154">
        <f>'Sklady Rekapitulace '!$C$32</f>
        <v>0</v>
      </c>
      <c r="J181" s="37">
        <f>H181*I181</f>
        <v>0</v>
      </c>
    </row>
    <row r="182" spans="1:10" ht="13.9" customHeight="1" x14ac:dyDescent="0.2">
      <c r="A182" s="2"/>
      <c r="B182" s="10"/>
      <c r="C182" s="11"/>
      <c r="D182" s="8"/>
      <c r="E182" s="48"/>
      <c r="F182" s="2" t="s">
        <v>90</v>
      </c>
      <c r="G182" s="8" t="s">
        <v>1</v>
      </c>
      <c r="H182" s="8">
        <v>14</v>
      </c>
      <c r="I182" s="154">
        <f>'Sklady Rekapitulace '!$C$33</f>
        <v>0</v>
      </c>
      <c r="J182" s="37">
        <f>H182*I182</f>
        <v>0</v>
      </c>
    </row>
    <row r="183" spans="1:10" ht="13.9" customHeight="1" x14ac:dyDescent="0.2">
      <c r="A183" s="2"/>
      <c r="B183" s="10"/>
      <c r="C183" s="11"/>
      <c r="D183" s="8"/>
      <c r="E183" s="48"/>
      <c r="F183" s="2" t="s">
        <v>13</v>
      </c>
      <c r="G183" s="8" t="s">
        <v>6</v>
      </c>
      <c r="H183" s="8">
        <v>1</v>
      </c>
      <c r="I183" s="154">
        <f>'Sklady Rekapitulace '!$C$34</f>
        <v>0</v>
      </c>
      <c r="J183" s="37">
        <f>H183*I183</f>
        <v>0</v>
      </c>
    </row>
    <row r="184" spans="1:10" ht="13.9" customHeight="1" x14ac:dyDescent="0.2">
      <c r="A184" s="25"/>
      <c r="B184" s="78"/>
      <c r="C184" s="26" t="s">
        <v>15</v>
      </c>
      <c r="D184" s="28"/>
      <c r="E184" s="50"/>
      <c r="F184" s="27"/>
      <c r="G184" s="28"/>
      <c r="H184" s="28"/>
      <c r="I184" s="155"/>
      <c r="J184" s="41">
        <f>SUM(J179:J183)</f>
        <v>0</v>
      </c>
    </row>
    <row r="185" spans="1:10" ht="13.9" customHeight="1" x14ac:dyDescent="0.2">
      <c r="A185" s="2"/>
      <c r="B185" s="79" t="s">
        <v>134</v>
      </c>
      <c r="C185" s="13" t="s">
        <v>216</v>
      </c>
      <c r="D185" s="5">
        <v>5</v>
      </c>
      <c r="E185" s="47">
        <v>44169</v>
      </c>
      <c r="F185" s="2" t="s">
        <v>205</v>
      </c>
      <c r="G185" s="8" t="s">
        <v>6</v>
      </c>
      <c r="H185" s="3">
        <v>1</v>
      </c>
      <c r="I185" s="153">
        <f>'Sklady Rekapitulace '!$C$30</f>
        <v>0</v>
      </c>
      <c r="J185" s="37">
        <f>H185*I185</f>
        <v>0</v>
      </c>
    </row>
    <row r="186" spans="1:10" ht="13.9" customHeight="1" x14ac:dyDescent="0.2">
      <c r="A186" s="2"/>
      <c r="B186" s="10"/>
      <c r="C186" s="11"/>
      <c r="D186" s="8"/>
      <c r="E186" s="48"/>
      <c r="F186" s="1" t="s">
        <v>203</v>
      </c>
      <c r="G186" s="8" t="s">
        <v>1</v>
      </c>
      <c r="H186" s="8">
        <v>2</v>
      </c>
      <c r="I186" s="154">
        <f>'Sklady Rekapitulace '!$C$31</f>
        <v>0</v>
      </c>
      <c r="J186" s="37">
        <f>H186*I186</f>
        <v>0</v>
      </c>
    </row>
    <row r="187" spans="1:10" ht="13.9" customHeight="1" x14ac:dyDescent="0.2">
      <c r="A187" s="2"/>
      <c r="B187" s="10"/>
      <c r="C187" s="11"/>
      <c r="D187" s="8"/>
      <c r="E187" s="48"/>
      <c r="F187" s="2" t="s">
        <v>204</v>
      </c>
      <c r="G187" s="8" t="s">
        <v>1</v>
      </c>
      <c r="H187" s="8">
        <v>77</v>
      </c>
      <c r="I187" s="154">
        <f>'Sklady Rekapitulace '!$C$32</f>
        <v>0</v>
      </c>
      <c r="J187" s="37">
        <f>H187*I187</f>
        <v>0</v>
      </c>
    </row>
    <row r="188" spans="1:10" ht="13.9" customHeight="1" x14ac:dyDescent="0.2">
      <c r="A188" s="2"/>
      <c r="B188" s="10"/>
      <c r="C188" s="11"/>
      <c r="D188" s="8"/>
      <c r="E188" s="48"/>
      <c r="F188" s="2" t="s">
        <v>90</v>
      </c>
      <c r="G188" s="8" t="s">
        <v>1</v>
      </c>
      <c r="H188" s="8">
        <v>9</v>
      </c>
      <c r="I188" s="154">
        <f>'Sklady Rekapitulace '!$C$33</f>
        <v>0</v>
      </c>
      <c r="J188" s="37">
        <f>H188*I188</f>
        <v>0</v>
      </c>
    </row>
    <row r="189" spans="1:10" ht="13.9" customHeight="1" x14ac:dyDescent="0.2">
      <c r="A189" s="2"/>
      <c r="B189" s="10"/>
      <c r="C189" s="11"/>
      <c r="D189" s="8"/>
      <c r="E189" s="48"/>
      <c r="F189" s="2" t="s">
        <v>13</v>
      </c>
      <c r="G189" s="8" t="s">
        <v>6</v>
      </c>
      <c r="H189" s="8">
        <v>1</v>
      </c>
      <c r="I189" s="154">
        <f>'Sklady Rekapitulace '!$C$34</f>
        <v>0</v>
      </c>
      <c r="J189" s="37">
        <f>H189*I189</f>
        <v>0</v>
      </c>
    </row>
    <row r="190" spans="1:10" ht="15" customHeight="1" x14ac:dyDescent="0.2">
      <c r="A190" s="25"/>
      <c r="B190" s="78"/>
      <c r="C190" s="26" t="s">
        <v>15</v>
      </c>
      <c r="D190" s="28"/>
      <c r="E190" s="50"/>
      <c r="F190" s="27"/>
      <c r="G190" s="28"/>
      <c r="H190" s="28"/>
      <c r="I190" s="155"/>
      <c r="J190" s="41">
        <f>SUM(J185:J189)</f>
        <v>0</v>
      </c>
    </row>
    <row r="191" spans="1:10" ht="13.9" customHeight="1" x14ac:dyDescent="0.2">
      <c r="A191" s="2"/>
      <c r="B191" s="79" t="s">
        <v>135</v>
      </c>
      <c r="C191" s="13" t="s">
        <v>66</v>
      </c>
      <c r="D191" s="5">
        <v>5</v>
      </c>
      <c r="E191" s="47">
        <v>44161</v>
      </c>
      <c r="F191" s="2" t="s">
        <v>205</v>
      </c>
      <c r="G191" s="8" t="s">
        <v>6</v>
      </c>
      <c r="H191" s="3">
        <v>1</v>
      </c>
      <c r="I191" s="153">
        <f>'Sklady Rekapitulace '!$C$30</f>
        <v>0</v>
      </c>
      <c r="J191" s="37">
        <f>H191*I191</f>
        <v>0</v>
      </c>
    </row>
    <row r="192" spans="1:10" ht="13.9" customHeight="1" x14ac:dyDescent="0.2">
      <c r="A192" s="2"/>
      <c r="B192" s="10"/>
      <c r="C192" s="11"/>
      <c r="D192" s="8"/>
      <c r="E192" s="48"/>
      <c r="F192" s="1" t="s">
        <v>203</v>
      </c>
      <c r="G192" s="8" t="s">
        <v>1</v>
      </c>
      <c r="H192" s="8">
        <v>4</v>
      </c>
      <c r="I192" s="154">
        <f>'Sklady Rekapitulace '!$C$31</f>
        <v>0</v>
      </c>
      <c r="J192" s="37">
        <f>H192*I192</f>
        <v>0</v>
      </c>
    </row>
    <row r="193" spans="1:10" ht="13.9" customHeight="1" x14ac:dyDescent="0.2">
      <c r="A193" s="2"/>
      <c r="B193" s="10"/>
      <c r="C193" s="11"/>
      <c r="D193" s="8"/>
      <c r="E193" s="48"/>
      <c r="F193" s="2" t="s">
        <v>204</v>
      </c>
      <c r="G193" s="8" t="s">
        <v>1</v>
      </c>
      <c r="H193" s="8">
        <v>37</v>
      </c>
      <c r="I193" s="154">
        <f>'Sklady Rekapitulace '!$C$32</f>
        <v>0</v>
      </c>
      <c r="J193" s="37">
        <f>H193*I193</f>
        <v>0</v>
      </c>
    </row>
    <row r="194" spans="1:10" ht="13.9" customHeight="1" x14ac:dyDescent="0.2">
      <c r="A194" s="2"/>
      <c r="B194" s="10"/>
      <c r="C194" s="11"/>
      <c r="D194" s="8"/>
      <c r="E194" s="48"/>
      <c r="F194" s="2" t="s">
        <v>90</v>
      </c>
      <c r="G194" s="8" t="s">
        <v>1</v>
      </c>
      <c r="H194" s="8">
        <v>2</v>
      </c>
      <c r="I194" s="154">
        <f>'Sklady Rekapitulace '!$C$33</f>
        <v>0</v>
      </c>
      <c r="J194" s="37">
        <f>H194*I194</f>
        <v>0</v>
      </c>
    </row>
    <row r="195" spans="1:10" ht="13.9" customHeight="1" x14ac:dyDescent="0.2">
      <c r="A195" s="2"/>
      <c r="B195" s="10"/>
      <c r="C195" s="11"/>
      <c r="D195" s="8"/>
      <c r="E195" s="48"/>
      <c r="F195" s="2" t="s">
        <v>13</v>
      </c>
      <c r="G195" s="8" t="s">
        <v>6</v>
      </c>
      <c r="H195" s="8">
        <v>1</v>
      </c>
      <c r="I195" s="154">
        <f>'Sklady Rekapitulace '!$C$34</f>
        <v>0</v>
      </c>
      <c r="J195" s="37">
        <f>H195*I195</f>
        <v>0</v>
      </c>
    </row>
    <row r="196" spans="1:10" ht="13.9" customHeight="1" x14ac:dyDescent="0.2">
      <c r="A196" s="25"/>
      <c r="B196" s="78"/>
      <c r="C196" s="26" t="s">
        <v>15</v>
      </c>
      <c r="D196" s="28"/>
      <c r="E196" s="50"/>
      <c r="F196" s="27"/>
      <c r="G196" s="28"/>
      <c r="H196" s="28"/>
      <c r="I196" s="155"/>
      <c r="J196" s="41">
        <f>SUM(J191:J195)</f>
        <v>0</v>
      </c>
    </row>
    <row r="197" spans="1:10" ht="13.9" customHeight="1" x14ac:dyDescent="0.2">
      <c r="A197" s="2"/>
      <c r="B197" s="79" t="s">
        <v>136</v>
      </c>
      <c r="C197" s="13" t="s">
        <v>67</v>
      </c>
      <c r="D197" s="5">
        <v>5</v>
      </c>
      <c r="E197" s="47">
        <v>44540</v>
      </c>
      <c r="F197" s="2" t="s">
        <v>205</v>
      </c>
      <c r="G197" s="8" t="s">
        <v>6</v>
      </c>
      <c r="H197" s="3">
        <v>1</v>
      </c>
      <c r="I197" s="153">
        <f>'Sklady Rekapitulace '!$C$30</f>
        <v>0</v>
      </c>
      <c r="J197" s="37">
        <f>H197*I197</f>
        <v>0</v>
      </c>
    </row>
    <row r="198" spans="1:10" ht="13.9" customHeight="1" x14ac:dyDescent="0.2">
      <c r="A198" s="2"/>
      <c r="B198" s="10"/>
      <c r="C198" s="11"/>
      <c r="D198" s="8"/>
      <c r="E198" s="48"/>
      <c r="F198" s="1" t="s">
        <v>203</v>
      </c>
      <c r="G198" s="8" t="s">
        <v>1</v>
      </c>
      <c r="H198" s="8">
        <v>5</v>
      </c>
      <c r="I198" s="154">
        <f>'Sklady Rekapitulace '!$C$31</f>
        <v>0</v>
      </c>
      <c r="J198" s="37">
        <f>H198*I198</f>
        <v>0</v>
      </c>
    </row>
    <row r="199" spans="1:10" ht="13.9" customHeight="1" x14ac:dyDescent="0.2">
      <c r="A199" s="2"/>
      <c r="B199" s="10"/>
      <c r="C199" s="11"/>
      <c r="D199" s="8"/>
      <c r="E199" s="48"/>
      <c r="F199" s="2" t="s">
        <v>204</v>
      </c>
      <c r="G199" s="8" t="s">
        <v>1</v>
      </c>
      <c r="H199" s="8">
        <v>60</v>
      </c>
      <c r="I199" s="154">
        <f>'Sklady Rekapitulace '!$C$32</f>
        <v>0</v>
      </c>
      <c r="J199" s="37">
        <f>H199*I199</f>
        <v>0</v>
      </c>
    </row>
    <row r="200" spans="1:10" ht="13.9" customHeight="1" x14ac:dyDescent="0.2">
      <c r="A200" s="2"/>
      <c r="B200" s="10"/>
      <c r="C200" s="11"/>
      <c r="D200" s="8"/>
      <c r="E200" s="48"/>
      <c r="F200" s="2" t="s">
        <v>90</v>
      </c>
      <c r="G200" s="8" t="s">
        <v>1</v>
      </c>
      <c r="H200" s="8">
        <v>5</v>
      </c>
      <c r="I200" s="154">
        <f>'Sklady Rekapitulace '!$C$33</f>
        <v>0</v>
      </c>
      <c r="J200" s="37">
        <f>H200*I200</f>
        <v>0</v>
      </c>
    </row>
    <row r="201" spans="1:10" ht="13.9" customHeight="1" x14ac:dyDescent="0.2">
      <c r="A201" s="2"/>
      <c r="B201" s="10"/>
      <c r="C201" s="11"/>
      <c r="D201" s="8"/>
      <c r="E201" s="48"/>
      <c r="F201" s="2" t="s">
        <v>13</v>
      </c>
      <c r="G201" s="8" t="s">
        <v>6</v>
      </c>
      <c r="H201" s="8">
        <v>1</v>
      </c>
      <c r="I201" s="154">
        <f>'Sklady Rekapitulace '!$C$34</f>
        <v>0</v>
      </c>
      <c r="J201" s="37">
        <f>H201*I201</f>
        <v>0</v>
      </c>
    </row>
    <row r="202" spans="1:10" ht="13.9" customHeight="1" x14ac:dyDescent="0.2">
      <c r="A202" s="25"/>
      <c r="B202" s="78"/>
      <c r="C202" s="26" t="s">
        <v>15</v>
      </c>
      <c r="D202" s="28"/>
      <c r="E202" s="50"/>
      <c r="F202" s="27"/>
      <c r="G202" s="28"/>
      <c r="H202" s="28"/>
      <c r="I202" s="156"/>
      <c r="J202" s="41">
        <f>SUM(J197:J201)</f>
        <v>0</v>
      </c>
    </row>
    <row r="203" spans="1:10" ht="13.9" customHeight="1" x14ac:dyDescent="0.2">
      <c r="A203" s="2"/>
      <c r="B203" s="79" t="s">
        <v>137</v>
      </c>
      <c r="C203" s="13" t="s">
        <v>68</v>
      </c>
      <c r="D203" s="5">
        <v>5</v>
      </c>
      <c r="E203" s="47">
        <v>44161</v>
      </c>
      <c r="F203" s="2" t="s">
        <v>205</v>
      </c>
      <c r="G203" s="8" t="s">
        <v>6</v>
      </c>
      <c r="H203" s="3">
        <v>1</v>
      </c>
      <c r="I203" s="153">
        <f>'Sklady Rekapitulace '!$C$30</f>
        <v>0</v>
      </c>
      <c r="J203" s="37">
        <f>H203*I203</f>
        <v>0</v>
      </c>
    </row>
    <row r="204" spans="1:10" ht="13.9" customHeight="1" x14ac:dyDescent="0.2">
      <c r="A204" s="2"/>
      <c r="B204" s="10"/>
      <c r="C204" s="11"/>
      <c r="D204" s="8"/>
      <c r="E204" s="48"/>
      <c r="F204" s="1" t="s">
        <v>203</v>
      </c>
      <c r="G204" s="8" t="s">
        <v>1</v>
      </c>
      <c r="H204" s="8">
        <v>4</v>
      </c>
      <c r="I204" s="154">
        <f>'Sklady Rekapitulace '!$C$31</f>
        <v>0</v>
      </c>
      <c r="J204" s="37">
        <f>H204*I204</f>
        <v>0</v>
      </c>
    </row>
    <row r="205" spans="1:10" ht="13.9" customHeight="1" x14ac:dyDescent="0.2">
      <c r="A205" s="2"/>
      <c r="B205" s="10"/>
      <c r="C205" s="11"/>
      <c r="D205" s="8"/>
      <c r="E205" s="48"/>
      <c r="F205" s="2" t="s">
        <v>204</v>
      </c>
      <c r="G205" s="8" t="s">
        <v>1</v>
      </c>
      <c r="H205" s="8">
        <v>36</v>
      </c>
      <c r="I205" s="154">
        <f>'Sklady Rekapitulace '!$C$32</f>
        <v>0</v>
      </c>
      <c r="J205" s="37">
        <f>H205*I205</f>
        <v>0</v>
      </c>
    </row>
    <row r="206" spans="1:10" ht="13.9" customHeight="1" x14ac:dyDescent="0.2">
      <c r="A206" s="2"/>
      <c r="B206" s="10"/>
      <c r="C206" s="11"/>
      <c r="D206" s="8"/>
      <c r="E206" s="48"/>
      <c r="F206" s="2" t="s">
        <v>90</v>
      </c>
      <c r="G206" s="8" t="s">
        <v>1</v>
      </c>
      <c r="H206" s="8">
        <v>4</v>
      </c>
      <c r="I206" s="154">
        <f>'Sklady Rekapitulace '!$C$33</f>
        <v>0</v>
      </c>
      <c r="J206" s="37">
        <f>H206*I206</f>
        <v>0</v>
      </c>
    </row>
    <row r="207" spans="1:10" ht="13.9" customHeight="1" x14ac:dyDescent="0.2">
      <c r="A207" s="2"/>
      <c r="B207" s="10"/>
      <c r="C207" s="11"/>
      <c r="D207" s="8"/>
      <c r="E207" s="48"/>
      <c r="F207" s="2" t="s">
        <v>13</v>
      </c>
      <c r="G207" s="8" t="s">
        <v>6</v>
      </c>
      <c r="H207" s="8">
        <v>1</v>
      </c>
      <c r="I207" s="154">
        <f>'Sklady Rekapitulace '!$C$34</f>
        <v>0</v>
      </c>
      <c r="J207" s="37">
        <f>H207*I207</f>
        <v>0</v>
      </c>
    </row>
    <row r="208" spans="1:10" ht="13.9" customHeight="1" x14ac:dyDescent="0.2">
      <c r="A208" s="25"/>
      <c r="B208" s="78"/>
      <c r="C208" s="26" t="s">
        <v>15</v>
      </c>
      <c r="D208" s="28"/>
      <c r="E208" s="50"/>
      <c r="F208" s="27"/>
      <c r="G208" s="28"/>
      <c r="H208" s="28"/>
      <c r="I208" s="155"/>
      <c r="J208" s="41">
        <f>SUM(J203:J207)</f>
        <v>0</v>
      </c>
    </row>
    <row r="209" spans="1:10" ht="13.9" customHeight="1" x14ac:dyDescent="0.2">
      <c r="A209" s="2"/>
      <c r="B209" s="79" t="s">
        <v>138</v>
      </c>
      <c r="C209" s="13" t="s">
        <v>69</v>
      </c>
      <c r="D209" s="5">
        <v>5</v>
      </c>
      <c r="E209" s="47">
        <v>44540</v>
      </c>
      <c r="F209" s="2" t="s">
        <v>205</v>
      </c>
      <c r="G209" s="8" t="s">
        <v>6</v>
      </c>
      <c r="H209" s="3">
        <v>1</v>
      </c>
      <c r="I209" s="153">
        <f>'Sklady Rekapitulace '!$C$30</f>
        <v>0</v>
      </c>
      <c r="J209" s="37">
        <f>H209*I209</f>
        <v>0</v>
      </c>
    </row>
    <row r="210" spans="1:10" ht="13.9" customHeight="1" x14ac:dyDescent="0.2">
      <c r="A210" s="2"/>
      <c r="B210" s="10"/>
      <c r="C210" s="11"/>
      <c r="D210" s="8"/>
      <c r="E210" s="48"/>
      <c r="F210" s="1" t="s">
        <v>203</v>
      </c>
      <c r="G210" s="8" t="s">
        <v>1</v>
      </c>
      <c r="H210" s="8">
        <v>4</v>
      </c>
      <c r="I210" s="154">
        <f>'Sklady Rekapitulace '!$C$31</f>
        <v>0</v>
      </c>
      <c r="J210" s="37">
        <f>H210*I210</f>
        <v>0</v>
      </c>
    </row>
    <row r="211" spans="1:10" ht="13.9" customHeight="1" x14ac:dyDescent="0.2">
      <c r="A211" s="2"/>
      <c r="B211" s="10"/>
      <c r="C211" s="11"/>
      <c r="D211" s="8"/>
      <c r="E211" s="48"/>
      <c r="F211" s="2" t="s">
        <v>204</v>
      </c>
      <c r="G211" s="8" t="s">
        <v>1</v>
      </c>
      <c r="H211" s="8">
        <v>54</v>
      </c>
      <c r="I211" s="154">
        <f>'Sklady Rekapitulace '!$C$32</f>
        <v>0</v>
      </c>
      <c r="J211" s="37">
        <f>H211*I211</f>
        <v>0</v>
      </c>
    </row>
    <row r="212" spans="1:10" ht="13.9" customHeight="1" x14ac:dyDescent="0.2">
      <c r="A212" s="2"/>
      <c r="B212" s="10"/>
      <c r="C212" s="11"/>
      <c r="D212" s="8"/>
      <c r="E212" s="48"/>
      <c r="F212" s="2" t="s">
        <v>90</v>
      </c>
      <c r="G212" s="8" t="s">
        <v>1</v>
      </c>
      <c r="H212" s="8"/>
      <c r="I212" s="154">
        <f>'Sklady Rekapitulace '!$C$33</f>
        <v>0</v>
      </c>
      <c r="J212" s="37">
        <f>H212*I212</f>
        <v>0</v>
      </c>
    </row>
    <row r="213" spans="1:10" ht="13.9" customHeight="1" x14ac:dyDescent="0.2">
      <c r="A213" s="2"/>
      <c r="B213" s="10"/>
      <c r="C213" s="11"/>
      <c r="D213" s="8"/>
      <c r="E213" s="48"/>
      <c r="F213" s="2" t="s">
        <v>13</v>
      </c>
      <c r="G213" s="8" t="s">
        <v>6</v>
      </c>
      <c r="H213" s="8">
        <v>1</v>
      </c>
      <c r="I213" s="154">
        <f>'Sklady Rekapitulace '!$C$34</f>
        <v>0</v>
      </c>
      <c r="J213" s="37">
        <f>H213*I213</f>
        <v>0</v>
      </c>
    </row>
    <row r="214" spans="1:10" ht="13.9" customHeight="1" x14ac:dyDescent="0.2">
      <c r="A214" s="25"/>
      <c r="B214" s="78"/>
      <c r="C214" s="26" t="s">
        <v>15</v>
      </c>
      <c r="D214" s="28"/>
      <c r="E214" s="50"/>
      <c r="F214" s="27"/>
      <c r="G214" s="28"/>
      <c r="H214" s="28"/>
      <c r="I214" s="155"/>
      <c r="J214" s="41">
        <f>SUM(J209:J213)</f>
        <v>0</v>
      </c>
    </row>
    <row r="215" spans="1:10" ht="13.9" customHeight="1" x14ac:dyDescent="0.2">
      <c r="A215" s="2"/>
      <c r="B215" s="79" t="s">
        <v>158</v>
      </c>
      <c r="C215" s="13" t="s">
        <v>218</v>
      </c>
      <c r="D215" s="5">
        <v>5</v>
      </c>
      <c r="E215" s="47">
        <v>43391</v>
      </c>
      <c r="F215" s="2" t="s">
        <v>205</v>
      </c>
      <c r="G215" s="8" t="s">
        <v>6</v>
      </c>
      <c r="H215" s="3">
        <v>1</v>
      </c>
      <c r="I215" s="153">
        <f>'Sklady Rekapitulace '!$C$30</f>
        <v>0</v>
      </c>
      <c r="J215" s="37">
        <f>H215*I215</f>
        <v>0</v>
      </c>
    </row>
    <row r="216" spans="1:10" ht="13.9" customHeight="1" x14ac:dyDescent="0.2">
      <c r="A216" s="2"/>
      <c r="B216" s="10"/>
      <c r="C216" s="11"/>
      <c r="D216" s="8"/>
      <c r="E216" s="48"/>
      <c r="F216" s="1" t="s">
        <v>203</v>
      </c>
      <c r="G216" s="3" t="s">
        <v>1</v>
      </c>
      <c r="H216" s="8">
        <v>1</v>
      </c>
      <c r="I216" s="154">
        <f>'Sklady Rekapitulace '!$C$31</f>
        <v>0</v>
      </c>
      <c r="J216" s="37">
        <f>H216*I216</f>
        <v>0</v>
      </c>
    </row>
    <row r="217" spans="1:10" ht="13.9" customHeight="1" x14ac:dyDescent="0.2">
      <c r="A217" s="2"/>
      <c r="B217" s="10"/>
      <c r="C217" s="11"/>
      <c r="D217" s="8"/>
      <c r="E217" s="48"/>
      <c r="F217" s="2" t="s">
        <v>204</v>
      </c>
      <c r="G217" s="8" t="s">
        <v>1</v>
      </c>
      <c r="H217" s="8">
        <v>4</v>
      </c>
      <c r="I217" s="154">
        <f>'Sklady Rekapitulace '!$C$32</f>
        <v>0</v>
      </c>
      <c r="J217" s="37">
        <f>H217*I217</f>
        <v>0</v>
      </c>
    </row>
    <row r="218" spans="1:10" ht="13.9" customHeight="1" x14ac:dyDescent="0.2">
      <c r="A218" s="2"/>
      <c r="B218" s="10"/>
      <c r="C218" s="11"/>
      <c r="D218" s="8"/>
      <c r="E218" s="48"/>
      <c r="F218" s="2" t="s">
        <v>90</v>
      </c>
      <c r="G218" s="8" t="s">
        <v>1</v>
      </c>
      <c r="H218" s="8"/>
      <c r="I218" s="154">
        <f>'Sklady Rekapitulace '!$C$33</f>
        <v>0</v>
      </c>
      <c r="J218" s="37">
        <f>H218*I218</f>
        <v>0</v>
      </c>
    </row>
    <row r="219" spans="1:10" ht="13.9" customHeight="1" x14ac:dyDescent="0.2">
      <c r="A219" s="2"/>
      <c r="B219" s="10"/>
      <c r="C219" s="11"/>
      <c r="D219" s="8"/>
      <c r="E219" s="48"/>
      <c r="F219" s="2" t="s">
        <v>13</v>
      </c>
      <c r="G219" s="8" t="s">
        <v>6</v>
      </c>
      <c r="H219" s="8">
        <v>1</v>
      </c>
      <c r="I219" s="154">
        <f>'Sklady Rekapitulace '!$C$34</f>
        <v>0</v>
      </c>
      <c r="J219" s="37">
        <f>H219*I219</f>
        <v>0</v>
      </c>
    </row>
    <row r="220" spans="1:10" ht="13.9" customHeight="1" x14ac:dyDescent="0.2">
      <c r="A220" s="25"/>
      <c r="B220" s="78"/>
      <c r="C220" s="26" t="s">
        <v>15</v>
      </c>
      <c r="D220" s="28"/>
      <c r="E220" s="50"/>
      <c r="F220" s="27"/>
      <c r="G220" s="28"/>
      <c r="H220" s="28"/>
      <c r="I220" s="155"/>
      <c r="J220" s="41">
        <f>SUM(J215:J219)</f>
        <v>0</v>
      </c>
    </row>
    <row r="221" spans="1:10" ht="13.9" customHeight="1" x14ac:dyDescent="0.2">
      <c r="A221" s="2"/>
      <c r="B221" s="79" t="s">
        <v>139</v>
      </c>
      <c r="C221" s="13" t="s">
        <v>219</v>
      </c>
      <c r="D221" s="5">
        <v>5</v>
      </c>
      <c r="E221" s="47">
        <v>43792</v>
      </c>
      <c r="F221" s="2" t="s">
        <v>205</v>
      </c>
      <c r="G221" s="8" t="s">
        <v>6</v>
      </c>
      <c r="H221" s="3">
        <v>1</v>
      </c>
      <c r="I221" s="153">
        <f>'Sklady Rekapitulace '!$C$30</f>
        <v>0</v>
      </c>
      <c r="J221" s="37">
        <f>H221*I221</f>
        <v>0</v>
      </c>
    </row>
    <row r="222" spans="1:10" ht="13.9" customHeight="1" x14ac:dyDescent="0.2">
      <c r="A222" s="2"/>
      <c r="B222" s="10"/>
      <c r="C222" s="11"/>
      <c r="D222" s="8"/>
      <c r="E222" s="48"/>
      <c r="F222" s="1" t="s">
        <v>203</v>
      </c>
      <c r="G222" s="8" t="s">
        <v>1</v>
      </c>
      <c r="H222" s="8">
        <v>15</v>
      </c>
      <c r="I222" s="154">
        <f>'Sklady Rekapitulace '!$C$31</f>
        <v>0</v>
      </c>
      <c r="J222" s="37">
        <f>H222*I222</f>
        <v>0</v>
      </c>
    </row>
    <row r="223" spans="1:10" ht="13.9" customHeight="1" x14ac:dyDescent="0.2">
      <c r="A223" s="2"/>
      <c r="B223" s="10"/>
      <c r="C223" s="11"/>
      <c r="D223" s="8"/>
      <c r="E223" s="48"/>
      <c r="F223" s="2" t="s">
        <v>204</v>
      </c>
      <c r="G223" s="8" t="s">
        <v>1</v>
      </c>
      <c r="H223" s="8">
        <v>592</v>
      </c>
      <c r="I223" s="154">
        <f>'Sklady Rekapitulace '!$C$32</f>
        <v>0</v>
      </c>
      <c r="J223" s="37">
        <f>H223*I223</f>
        <v>0</v>
      </c>
    </row>
    <row r="224" spans="1:10" ht="13.9" customHeight="1" x14ac:dyDescent="0.2">
      <c r="A224" s="2"/>
      <c r="B224" s="10"/>
      <c r="C224" s="11"/>
      <c r="D224" s="8"/>
      <c r="E224" s="48"/>
      <c r="F224" s="2" t="s">
        <v>90</v>
      </c>
      <c r="G224" s="8" t="s">
        <v>1</v>
      </c>
      <c r="H224" s="8">
        <v>35</v>
      </c>
      <c r="I224" s="154">
        <f>'Sklady Rekapitulace '!$C$33</f>
        <v>0</v>
      </c>
      <c r="J224" s="37">
        <f>H224*I224</f>
        <v>0</v>
      </c>
    </row>
    <row r="225" spans="1:10" ht="13.9" customHeight="1" x14ac:dyDescent="0.2">
      <c r="A225" s="2"/>
      <c r="B225" s="10"/>
      <c r="C225" s="11"/>
      <c r="D225" s="8"/>
      <c r="E225" s="48"/>
      <c r="F225" s="2" t="s">
        <v>13</v>
      </c>
      <c r="G225" s="8" t="s">
        <v>6</v>
      </c>
      <c r="H225" s="8">
        <v>1</v>
      </c>
      <c r="I225" s="154">
        <f>'Sklady Rekapitulace '!$C$34</f>
        <v>0</v>
      </c>
      <c r="J225" s="37">
        <f>H225*I225</f>
        <v>0</v>
      </c>
    </row>
    <row r="226" spans="1:10" ht="13.9" customHeight="1" x14ac:dyDescent="0.2">
      <c r="A226" s="25"/>
      <c r="B226" s="78"/>
      <c r="C226" s="26" t="s">
        <v>15</v>
      </c>
      <c r="D226" s="28"/>
      <c r="E226" s="50"/>
      <c r="F226" s="27"/>
      <c r="G226" s="28"/>
      <c r="H226" s="28"/>
      <c r="I226" s="156"/>
      <c r="J226" s="41">
        <f>SUM(J221:J225)</f>
        <v>0</v>
      </c>
    </row>
    <row r="227" spans="1:10" ht="13.9" customHeight="1" x14ac:dyDescent="0.2">
      <c r="A227" s="2"/>
      <c r="B227" s="81" t="s">
        <v>140</v>
      </c>
      <c r="C227" s="13" t="s">
        <v>220</v>
      </c>
      <c r="D227" s="5">
        <v>5</v>
      </c>
      <c r="E227" s="47">
        <v>43451</v>
      </c>
      <c r="F227" s="2" t="s">
        <v>205</v>
      </c>
      <c r="G227" s="8" t="s">
        <v>6</v>
      </c>
      <c r="H227" s="3">
        <v>1</v>
      </c>
      <c r="I227" s="153">
        <f>'Sklady Rekapitulace '!$C$30</f>
        <v>0</v>
      </c>
      <c r="J227" s="37">
        <f>H227*I227</f>
        <v>0</v>
      </c>
    </row>
    <row r="228" spans="1:10" ht="13.9" customHeight="1" x14ac:dyDescent="0.2">
      <c r="A228" s="2"/>
      <c r="B228" s="10"/>
      <c r="C228" s="11"/>
      <c r="D228" s="8"/>
      <c r="E228" s="48"/>
      <c r="F228" s="1" t="s">
        <v>203</v>
      </c>
      <c r="G228" s="8" t="s">
        <v>1</v>
      </c>
      <c r="H228" s="8">
        <v>4</v>
      </c>
      <c r="I228" s="154">
        <f>'Sklady Rekapitulace '!$C$31</f>
        <v>0</v>
      </c>
      <c r="J228" s="37">
        <f>H228*I228</f>
        <v>0</v>
      </c>
    </row>
    <row r="229" spans="1:10" ht="13.9" customHeight="1" x14ac:dyDescent="0.2">
      <c r="A229" s="2"/>
      <c r="B229" s="10"/>
      <c r="C229" s="11"/>
      <c r="D229" s="8"/>
      <c r="E229" s="48"/>
      <c r="F229" s="2" t="s">
        <v>204</v>
      </c>
      <c r="G229" s="8" t="s">
        <v>1</v>
      </c>
      <c r="H229" s="8">
        <v>116</v>
      </c>
      <c r="I229" s="154">
        <f>'Sklady Rekapitulace '!$C$32</f>
        <v>0</v>
      </c>
      <c r="J229" s="37">
        <f>H229*I229</f>
        <v>0</v>
      </c>
    </row>
    <row r="230" spans="1:10" ht="13.9" customHeight="1" x14ac:dyDescent="0.2">
      <c r="A230" s="2"/>
      <c r="B230" s="10"/>
      <c r="C230" s="11"/>
      <c r="D230" s="8"/>
      <c r="E230" s="48"/>
      <c r="F230" s="2" t="s">
        <v>90</v>
      </c>
      <c r="G230" s="8" t="s">
        <v>1</v>
      </c>
      <c r="H230" s="8">
        <v>3</v>
      </c>
      <c r="I230" s="154">
        <f>'Sklady Rekapitulace '!$C$33</f>
        <v>0</v>
      </c>
      <c r="J230" s="37">
        <f>H230*I230</f>
        <v>0</v>
      </c>
    </row>
    <row r="231" spans="1:10" ht="13.9" customHeight="1" x14ac:dyDescent="0.2">
      <c r="A231" s="2"/>
      <c r="B231" s="10"/>
      <c r="C231" s="11"/>
      <c r="D231" s="8"/>
      <c r="E231" s="48"/>
      <c r="F231" s="2" t="s">
        <v>13</v>
      </c>
      <c r="G231" s="8" t="s">
        <v>6</v>
      </c>
      <c r="H231" s="8">
        <v>1</v>
      </c>
      <c r="I231" s="154">
        <f>'Sklady Rekapitulace '!$C$34</f>
        <v>0</v>
      </c>
      <c r="J231" s="37">
        <f>H231*I231</f>
        <v>0</v>
      </c>
    </row>
    <row r="232" spans="1:10" ht="13.9" customHeight="1" x14ac:dyDescent="0.2">
      <c r="A232" s="25"/>
      <c r="B232" s="78"/>
      <c r="C232" s="26" t="s">
        <v>15</v>
      </c>
      <c r="D232" s="28"/>
      <c r="E232" s="50"/>
      <c r="F232" s="27"/>
      <c r="G232" s="28"/>
      <c r="H232" s="28"/>
      <c r="I232" s="155"/>
      <c r="J232" s="41">
        <f>SUM(J227:J231)</f>
        <v>0</v>
      </c>
    </row>
    <row r="233" spans="1:10" ht="13.9" customHeight="1" x14ac:dyDescent="0.2">
      <c r="A233" s="2"/>
      <c r="B233" s="81" t="s">
        <v>141</v>
      </c>
      <c r="C233" s="13" t="s">
        <v>72</v>
      </c>
      <c r="D233" s="5">
        <v>5</v>
      </c>
      <c r="E233" s="47">
        <v>43185</v>
      </c>
      <c r="F233" s="2" t="s">
        <v>205</v>
      </c>
      <c r="G233" s="8" t="s">
        <v>6</v>
      </c>
      <c r="H233" s="3">
        <v>1</v>
      </c>
      <c r="I233" s="153">
        <f>'Sklady Rekapitulace '!$C$30</f>
        <v>0</v>
      </c>
      <c r="J233" s="37">
        <f>H233*I233</f>
        <v>0</v>
      </c>
    </row>
    <row r="234" spans="1:10" ht="13.9" customHeight="1" x14ac:dyDescent="0.2">
      <c r="A234" s="2"/>
      <c r="B234" s="10"/>
      <c r="C234" s="11"/>
      <c r="D234" s="8"/>
      <c r="E234" s="48"/>
      <c r="F234" s="1" t="s">
        <v>203</v>
      </c>
      <c r="G234" s="8" t="s">
        <v>1</v>
      </c>
      <c r="H234" s="8">
        <v>5</v>
      </c>
      <c r="I234" s="154">
        <f>'Sklady Rekapitulace '!$C$31</f>
        <v>0</v>
      </c>
      <c r="J234" s="37">
        <f>H234*I234</f>
        <v>0</v>
      </c>
    </row>
    <row r="235" spans="1:10" ht="13.9" customHeight="1" x14ac:dyDescent="0.2">
      <c r="A235" s="2"/>
      <c r="B235" s="10"/>
      <c r="C235" s="11"/>
      <c r="D235" s="8"/>
      <c r="E235" s="48"/>
      <c r="F235" s="2" t="s">
        <v>204</v>
      </c>
      <c r="G235" s="8" t="s">
        <v>1</v>
      </c>
      <c r="H235" s="8">
        <v>105</v>
      </c>
      <c r="I235" s="154">
        <f>'Sklady Rekapitulace '!$C$32</f>
        <v>0</v>
      </c>
      <c r="J235" s="37">
        <f>H235*I235</f>
        <v>0</v>
      </c>
    </row>
    <row r="236" spans="1:10" ht="13.9" customHeight="1" x14ac:dyDescent="0.2">
      <c r="A236" s="2"/>
      <c r="B236" s="10"/>
      <c r="C236" s="11"/>
      <c r="D236" s="8"/>
      <c r="E236" s="48"/>
      <c r="F236" s="2" t="s">
        <v>90</v>
      </c>
      <c r="G236" s="8" t="s">
        <v>1</v>
      </c>
      <c r="H236" s="8">
        <v>3</v>
      </c>
      <c r="I236" s="154">
        <f>'Sklady Rekapitulace '!$C$33</f>
        <v>0</v>
      </c>
      <c r="J236" s="37">
        <f>H236*I236</f>
        <v>0</v>
      </c>
    </row>
    <row r="237" spans="1:10" ht="13.9" customHeight="1" x14ac:dyDescent="0.2">
      <c r="A237" s="2"/>
      <c r="B237" s="10"/>
      <c r="C237" s="11"/>
      <c r="D237" s="8"/>
      <c r="E237" s="48"/>
      <c r="F237" s="2" t="s">
        <v>13</v>
      </c>
      <c r="G237" s="8" t="s">
        <v>6</v>
      </c>
      <c r="H237" s="8">
        <v>1</v>
      </c>
      <c r="I237" s="154">
        <f>'Sklady Rekapitulace '!$C$34</f>
        <v>0</v>
      </c>
      <c r="J237" s="37">
        <f>H237*I237</f>
        <v>0</v>
      </c>
    </row>
    <row r="238" spans="1:10" ht="13.9" customHeight="1" x14ac:dyDescent="0.2">
      <c r="A238" s="25"/>
      <c r="C238" s="26" t="s">
        <v>15</v>
      </c>
      <c r="D238" s="28"/>
      <c r="E238" s="50"/>
      <c r="F238" s="27"/>
      <c r="G238" s="28"/>
      <c r="H238" s="28"/>
      <c r="I238" s="155"/>
      <c r="J238" s="41">
        <f>SUM(J233:J237)</f>
        <v>0</v>
      </c>
    </row>
    <row r="239" spans="1:10" ht="13.9" customHeight="1" x14ac:dyDescent="0.2">
      <c r="A239" s="2"/>
      <c r="B239" s="10" t="s">
        <v>142</v>
      </c>
      <c r="C239" s="2" t="s">
        <v>73</v>
      </c>
      <c r="D239" s="5">
        <v>5</v>
      </c>
      <c r="E239" s="47">
        <v>44722</v>
      </c>
      <c r="F239" s="2" t="s">
        <v>205</v>
      </c>
      <c r="G239" s="8" t="s">
        <v>6</v>
      </c>
      <c r="H239" s="3">
        <v>1</v>
      </c>
      <c r="I239" s="153">
        <f>'Sklady Rekapitulace '!$C$30</f>
        <v>0</v>
      </c>
      <c r="J239" s="37">
        <f>H239*I239</f>
        <v>0</v>
      </c>
    </row>
    <row r="240" spans="1:10" ht="13.9" customHeight="1" x14ac:dyDescent="0.2">
      <c r="A240" s="2"/>
      <c r="B240" s="10"/>
      <c r="C240" s="11"/>
      <c r="D240" s="8"/>
      <c r="E240" s="48"/>
      <c r="F240" s="1" t="s">
        <v>203</v>
      </c>
      <c r="G240" s="8" t="s">
        <v>1</v>
      </c>
      <c r="H240" s="8">
        <v>6</v>
      </c>
      <c r="I240" s="154">
        <f>'Sklady Rekapitulace '!$C$31</f>
        <v>0</v>
      </c>
      <c r="J240" s="37">
        <f>H240*I240</f>
        <v>0</v>
      </c>
    </row>
    <row r="241" spans="1:10" ht="13.9" customHeight="1" x14ac:dyDescent="0.2">
      <c r="A241" s="2"/>
      <c r="B241" s="10"/>
      <c r="C241" s="11"/>
      <c r="D241" s="8"/>
      <c r="E241" s="48"/>
      <c r="F241" s="2" t="s">
        <v>204</v>
      </c>
      <c r="G241" s="8" t="s">
        <v>1</v>
      </c>
      <c r="H241" s="8">
        <v>181</v>
      </c>
      <c r="I241" s="154">
        <f>'Sklady Rekapitulace '!$C$32</f>
        <v>0</v>
      </c>
      <c r="J241" s="37">
        <f>H241*I241</f>
        <v>0</v>
      </c>
    </row>
    <row r="242" spans="1:10" ht="13.9" customHeight="1" x14ac:dyDescent="0.2">
      <c r="A242" s="2"/>
      <c r="B242" s="10"/>
      <c r="C242" s="11"/>
      <c r="D242" s="8"/>
      <c r="E242" s="48"/>
      <c r="F242" s="2" t="s">
        <v>90</v>
      </c>
      <c r="G242" s="8" t="s">
        <v>1</v>
      </c>
      <c r="H242" s="8">
        <v>8</v>
      </c>
      <c r="I242" s="154">
        <f>'Sklady Rekapitulace '!$C$33</f>
        <v>0</v>
      </c>
      <c r="J242" s="37">
        <f>H242*I242</f>
        <v>0</v>
      </c>
    </row>
    <row r="243" spans="1:10" ht="13.9" customHeight="1" x14ac:dyDescent="0.2">
      <c r="A243" s="2"/>
      <c r="B243" s="10"/>
      <c r="C243" s="11"/>
      <c r="D243" s="8"/>
      <c r="E243" s="48"/>
      <c r="F243" s="2" t="s">
        <v>13</v>
      </c>
      <c r="G243" s="8" t="s">
        <v>6</v>
      </c>
      <c r="H243" s="8">
        <v>1</v>
      </c>
      <c r="I243" s="154">
        <f>'Sklady Rekapitulace '!$C$34</f>
        <v>0</v>
      </c>
      <c r="J243" s="37">
        <f>H243*I243</f>
        <v>0</v>
      </c>
    </row>
    <row r="244" spans="1:10" ht="13.9" customHeight="1" x14ac:dyDescent="0.2">
      <c r="A244" s="25"/>
      <c r="B244" s="78"/>
      <c r="C244" s="26" t="s">
        <v>15</v>
      </c>
      <c r="D244" s="28"/>
      <c r="E244" s="50"/>
      <c r="F244" s="27"/>
      <c r="G244" s="28"/>
      <c r="H244" s="28"/>
      <c r="I244" s="155"/>
      <c r="J244" s="41">
        <f>SUM(J239:J243)</f>
        <v>0</v>
      </c>
    </row>
    <row r="245" spans="1:10" ht="13.9" customHeight="1" x14ac:dyDescent="0.2">
      <c r="A245" s="2"/>
      <c r="B245" s="14" t="s">
        <v>159</v>
      </c>
      <c r="C245" s="2" t="s">
        <v>221</v>
      </c>
      <c r="D245" s="5">
        <v>5</v>
      </c>
      <c r="E245" s="47">
        <v>43817</v>
      </c>
      <c r="F245" s="2" t="s">
        <v>205</v>
      </c>
      <c r="G245" s="8" t="s">
        <v>6</v>
      </c>
      <c r="H245" s="3">
        <v>1</v>
      </c>
      <c r="I245" s="153">
        <f>'Sklady Rekapitulace '!$C$30</f>
        <v>0</v>
      </c>
      <c r="J245" s="37">
        <f>H245*I245</f>
        <v>0</v>
      </c>
    </row>
    <row r="246" spans="1:10" ht="13.9" customHeight="1" x14ac:dyDescent="0.2">
      <c r="A246" s="2"/>
      <c r="B246" s="10"/>
      <c r="C246" s="11"/>
      <c r="D246" s="8"/>
      <c r="E246" s="48"/>
      <c r="F246" s="1" t="s">
        <v>203</v>
      </c>
      <c r="G246" s="8" t="s">
        <v>1</v>
      </c>
      <c r="H246" s="8">
        <v>1</v>
      </c>
      <c r="I246" s="154">
        <f>'Sklady Rekapitulace '!$C$31</f>
        <v>0</v>
      </c>
      <c r="J246" s="37">
        <f>H246*I246</f>
        <v>0</v>
      </c>
    </row>
    <row r="247" spans="1:10" ht="13.9" customHeight="1" x14ac:dyDescent="0.2">
      <c r="A247" s="2"/>
      <c r="B247" s="10"/>
      <c r="C247" s="11"/>
      <c r="D247" s="8"/>
      <c r="E247" s="48"/>
      <c r="F247" s="2" t="s">
        <v>204</v>
      </c>
      <c r="G247" s="8" t="s">
        <v>1</v>
      </c>
      <c r="H247" s="8">
        <v>28</v>
      </c>
      <c r="I247" s="154">
        <f>'Sklady Rekapitulace '!$C$32</f>
        <v>0</v>
      </c>
      <c r="J247" s="37">
        <f>H247*I247</f>
        <v>0</v>
      </c>
    </row>
    <row r="248" spans="1:10" ht="13.9" customHeight="1" x14ac:dyDescent="0.2">
      <c r="A248" s="2"/>
      <c r="B248" s="10"/>
      <c r="C248" s="11"/>
      <c r="D248" s="8"/>
      <c r="E248" s="48"/>
      <c r="F248" s="2" t="s">
        <v>90</v>
      </c>
      <c r="G248" s="8" t="s">
        <v>1</v>
      </c>
      <c r="H248" s="8"/>
      <c r="I248" s="154">
        <f>'Sklady Rekapitulace '!$C$33</f>
        <v>0</v>
      </c>
      <c r="J248" s="37">
        <f>H248*I248</f>
        <v>0</v>
      </c>
    </row>
    <row r="249" spans="1:10" ht="13.9" customHeight="1" x14ac:dyDescent="0.2">
      <c r="A249" s="2"/>
      <c r="B249" s="10"/>
      <c r="C249" s="11"/>
      <c r="D249" s="8"/>
      <c r="E249" s="48"/>
      <c r="F249" s="2" t="s">
        <v>13</v>
      </c>
      <c r="G249" s="8" t="s">
        <v>6</v>
      </c>
      <c r="H249" s="8">
        <v>1</v>
      </c>
      <c r="I249" s="154">
        <f>'Sklady Rekapitulace '!$C$34</f>
        <v>0</v>
      </c>
      <c r="J249" s="37">
        <f>H249*I249</f>
        <v>0</v>
      </c>
    </row>
    <row r="250" spans="1:10" ht="13.9" customHeight="1" x14ac:dyDescent="0.2">
      <c r="A250" s="25"/>
      <c r="B250" s="78"/>
      <c r="C250" s="26" t="s">
        <v>15</v>
      </c>
      <c r="D250" s="28"/>
      <c r="E250" s="50"/>
      <c r="F250" s="27"/>
      <c r="G250" s="28"/>
      <c r="H250" s="28"/>
      <c r="I250" s="156"/>
      <c r="J250" s="41">
        <f>SUM(J245:J249)</f>
        <v>0</v>
      </c>
    </row>
    <row r="251" spans="1:10" ht="13.9" customHeight="1" x14ac:dyDescent="0.2">
      <c r="A251" s="2"/>
      <c r="B251" s="14" t="s">
        <v>144</v>
      </c>
      <c r="C251" s="2" t="s">
        <v>222</v>
      </c>
      <c r="D251" s="5">
        <v>5</v>
      </c>
      <c r="E251" s="47">
        <v>43817</v>
      </c>
      <c r="F251" s="2" t="s">
        <v>205</v>
      </c>
      <c r="G251" s="8" t="s">
        <v>6</v>
      </c>
      <c r="H251" s="3">
        <v>1</v>
      </c>
      <c r="I251" s="153">
        <f>'Sklady Rekapitulace '!$C$30</f>
        <v>0</v>
      </c>
      <c r="J251" s="37">
        <f>H251*I251</f>
        <v>0</v>
      </c>
    </row>
    <row r="252" spans="1:10" ht="13.9" customHeight="1" x14ac:dyDescent="0.2">
      <c r="A252" s="2"/>
      <c r="B252" s="14"/>
      <c r="C252" s="2"/>
      <c r="D252" s="5"/>
      <c r="E252" s="47"/>
      <c r="F252" s="1" t="s">
        <v>203</v>
      </c>
      <c r="G252" s="8" t="s">
        <v>1</v>
      </c>
      <c r="H252" s="8"/>
      <c r="I252" s="154">
        <f>'Sklady Rekapitulace '!$C$31</f>
        <v>0</v>
      </c>
      <c r="J252" s="37">
        <f>H252*I252</f>
        <v>0</v>
      </c>
    </row>
    <row r="253" spans="1:10" ht="13.9" customHeight="1" x14ac:dyDescent="0.2">
      <c r="A253" s="2"/>
      <c r="B253" s="10"/>
      <c r="C253" s="11"/>
      <c r="D253" s="8"/>
      <c r="E253" s="48"/>
      <c r="F253" s="2" t="s">
        <v>204</v>
      </c>
      <c r="G253" s="8" t="s">
        <v>1</v>
      </c>
      <c r="H253" s="8">
        <v>2</v>
      </c>
      <c r="I253" s="154">
        <f>'Sklady Rekapitulace '!$C$32</f>
        <v>0</v>
      </c>
      <c r="J253" s="37">
        <f>H253*I253</f>
        <v>0</v>
      </c>
    </row>
    <row r="254" spans="1:10" ht="13.9" customHeight="1" x14ac:dyDescent="0.2">
      <c r="A254" s="2"/>
      <c r="B254" s="10"/>
      <c r="C254" s="11"/>
      <c r="D254" s="8"/>
      <c r="E254" s="48"/>
      <c r="F254" s="2" t="s">
        <v>90</v>
      </c>
      <c r="G254" s="8" t="s">
        <v>1</v>
      </c>
      <c r="H254" s="8"/>
      <c r="I254" s="154">
        <f>'Sklady Rekapitulace '!$C$33</f>
        <v>0</v>
      </c>
      <c r="J254" s="37">
        <f>H254*I254</f>
        <v>0</v>
      </c>
    </row>
    <row r="255" spans="1:10" ht="13.9" customHeight="1" x14ac:dyDescent="0.2">
      <c r="A255" s="2"/>
      <c r="B255" s="10"/>
      <c r="C255" s="11"/>
      <c r="D255" s="8"/>
      <c r="E255" s="48"/>
      <c r="F255" s="2" t="s">
        <v>13</v>
      </c>
      <c r="G255" s="8" t="s">
        <v>6</v>
      </c>
      <c r="H255" s="8">
        <v>1</v>
      </c>
      <c r="I255" s="154">
        <f>'Sklady Rekapitulace '!$C$34</f>
        <v>0</v>
      </c>
      <c r="J255" s="37">
        <f>H255*I255</f>
        <v>0</v>
      </c>
    </row>
    <row r="256" spans="1:10" ht="13.9" customHeight="1" x14ac:dyDescent="0.2">
      <c r="A256" s="25"/>
      <c r="B256" s="78"/>
      <c r="C256" s="26" t="s">
        <v>15</v>
      </c>
      <c r="D256" s="28"/>
      <c r="E256" s="50"/>
      <c r="F256" s="27"/>
      <c r="G256" s="28"/>
      <c r="H256" s="28"/>
      <c r="I256" s="155"/>
      <c r="J256" s="41">
        <f>SUM(J251:J255)</f>
        <v>0</v>
      </c>
    </row>
    <row r="257" spans="1:10" ht="13.9" customHeight="1" x14ac:dyDescent="0.2">
      <c r="A257" s="2"/>
      <c r="B257" s="14" t="s">
        <v>145</v>
      </c>
      <c r="C257" s="2" t="s">
        <v>223</v>
      </c>
      <c r="D257" s="5">
        <v>5</v>
      </c>
      <c r="E257" s="47">
        <v>44139</v>
      </c>
      <c r="F257" s="2" t="s">
        <v>205</v>
      </c>
      <c r="G257" s="8" t="s">
        <v>6</v>
      </c>
      <c r="H257" s="3">
        <v>1</v>
      </c>
      <c r="I257" s="153">
        <f>'Sklady Rekapitulace '!$C$30</f>
        <v>0</v>
      </c>
      <c r="J257" s="37">
        <f>H257*I257</f>
        <v>0</v>
      </c>
    </row>
    <row r="258" spans="1:10" ht="13.9" customHeight="1" x14ac:dyDescent="0.2">
      <c r="A258" s="2"/>
      <c r="B258" s="10"/>
      <c r="C258" s="11"/>
      <c r="D258" s="8"/>
      <c r="E258" s="48"/>
      <c r="F258" s="1" t="s">
        <v>203</v>
      </c>
      <c r="G258" s="3" t="s">
        <v>1</v>
      </c>
      <c r="H258" s="8">
        <v>1</v>
      </c>
      <c r="I258" s="154">
        <f>'Sklady Rekapitulace '!$C$31</f>
        <v>0</v>
      </c>
      <c r="J258" s="37">
        <f>H258*I258</f>
        <v>0</v>
      </c>
    </row>
    <row r="259" spans="1:10" ht="13.9" customHeight="1" x14ac:dyDescent="0.2">
      <c r="A259" s="2"/>
      <c r="B259" s="10"/>
      <c r="C259" s="11"/>
      <c r="D259" s="8"/>
      <c r="E259" s="48"/>
      <c r="F259" s="2" t="s">
        <v>204</v>
      </c>
      <c r="G259" s="8" t="s">
        <v>1</v>
      </c>
      <c r="H259" s="8"/>
      <c r="I259" s="154">
        <f>'Sklady Rekapitulace '!$C$32</f>
        <v>0</v>
      </c>
      <c r="J259" s="37">
        <f>H259*I259</f>
        <v>0</v>
      </c>
    </row>
    <row r="260" spans="1:10" ht="13.9" customHeight="1" x14ac:dyDescent="0.2">
      <c r="A260" s="2"/>
      <c r="B260" s="10"/>
      <c r="C260" s="11"/>
      <c r="D260" s="8"/>
      <c r="E260" s="48"/>
      <c r="F260" s="2" t="s">
        <v>90</v>
      </c>
      <c r="G260" s="8" t="s">
        <v>1</v>
      </c>
      <c r="H260" s="8"/>
      <c r="I260" s="154">
        <f>'Sklady Rekapitulace '!$C$33</f>
        <v>0</v>
      </c>
      <c r="J260" s="37">
        <f>H260*I260</f>
        <v>0</v>
      </c>
    </row>
    <row r="261" spans="1:10" ht="13.9" customHeight="1" x14ac:dyDescent="0.2">
      <c r="A261" s="2"/>
      <c r="B261" s="10"/>
      <c r="C261" s="11"/>
      <c r="D261" s="8"/>
      <c r="E261" s="48"/>
      <c r="F261" s="2" t="s">
        <v>13</v>
      </c>
      <c r="G261" s="8" t="s">
        <v>6</v>
      </c>
      <c r="H261" s="8">
        <v>1</v>
      </c>
      <c r="I261" s="154">
        <f>'Sklady Rekapitulace '!$C$34</f>
        <v>0</v>
      </c>
      <c r="J261" s="37">
        <f>H261*I261</f>
        <v>0</v>
      </c>
    </row>
    <row r="262" spans="1:10" ht="13.9" customHeight="1" x14ac:dyDescent="0.2">
      <c r="A262" s="25"/>
      <c r="C262" s="26" t="s">
        <v>15</v>
      </c>
      <c r="D262" s="28"/>
      <c r="E262" s="50"/>
      <c r="F262" s="27"/>
      <c r="G262" s="28"/>
      <c r="H262" s="28"/>
      <c r="I262" s="155"/>
      <c r="J262" s="41">
        <f>SUM(J257:J261)</f>
        <v>0</v>
      </c>
    </row>
    <row r="263" spans="1:10" ht="13.9" customHeight="1" x14ac:dyDescent="0.2">
      <c r="A263" s="2"/>
      <c r="B263" s="14" t="s">
        <v>146</v>
      </c>
      <c r="C263" s="2" t="s">
        <v>76</v>
      </c>
      <c r="D263" s="5">
        <v>5</v>
      </c>
      <c r="E263" s="47">
        <v>44183</v>
      </c>
      <c r="F263" s="2" t="s">
        <v>205</v>
      </c>
      <c r="G263" s="8" t="s">
        <v>6</v>
      </c>
      <c r="H263" s="3">
        <v>1</v>
      </c>
      <c r="I263" s="153">
        <f>'Sklady Rekapitulace '!$C$30</f>
        <v>0</v>
      </c>
      <c r="J263" s="37">
        <f>H263*I263</f>
        <v>0</v>
      </c>
    </row>
    <row r="264" spans="1:10" ht="13.9" customHeight="1" x14ac:dyDescent="0.2">
      <c r="A264" s="2"/>
      <c r="B264" s="10"/>
      <c r="C264" s="11"/>
      <c r="D264" s="8"/>
      <c r="E264" s="48"/>
      <c r="F264" s="1" t="s">
        <v>203</v>
      </c>
      <c r="G264" s="3" t="s">
        <v>1</v>
      </c>
      <c r="H264" s="8">
        <v>1</v>
      </c>
      <c r="I264" s="154">
        <f>'Sklady Rekapitulace '!$C$31</f>
        <v>0</v>
      </c>
      <c r="J264" s="37">
        <f>H264*I264</f>
        <v>0</v>
      </c>
    </row>
    <row r="265" spans="1:10" ht="13.9" customHeight="1" x14ac:dyDescent="0.2">
      <c r="A265" s="2"/>
      <c r="B265" s="10"/>
      <c r="C265" s="11"/>
      <c r="D265" s="8"/>
      <c r="E265" s="48"/>
      <c r="F265" s="2" t="s">
        <v>204</v>
      </c>
      <c r="G265" s="8" t="s">
        <v>1</v>
      </c>
      <c r="H265" s="8">
        <v>4</v>
      </c>
      <c r="I265" s="154">
        <f>'Sklady Rekapitulace '!$C$32</f>
        <v>0</v>
      </c>
      <c r="J265" s="37">
        <f>H265*I265</f>
        <v>0</v>
      </c>
    </row>
    <row r="266" spans="1:10" ht="13.9" customHeight="1" x14ac:dyDescent="0.2">
      <c r="A266" s="2"/>
      <c r="B266" s="10"/>
      <c r="C266" s="11"/>
      <c r="D266" s="8"/>
      <c r="E266" s="48"/>
      <c r="F266" s="2" t="s">
        <v>90</v>
      </c>
      <c r="G266" s="8" t="s">
        <v>1</v>
      </c>
      <c r="H266" s="8"/>
      <c r="I266" s="154">
        <f>'Sklady Rekapitulace '!$C$33</f>
        <v>0</v>
      </c>
      <c r="J266" s="37">
        <f>H266*I266</f>
        <v>0</v>
      </c>
    </row>
    <row r="267" spans="1:10" ht="13.9" customHeight="1" x14ac:dyDescent="0.2">
      <c r="A267" s="2"/>
      <c r="B267" s="10"/>
      <c r="C267" s="11"/>
      <c r="D267" s="8"/>
      <c r="E267" s="48"/>
      <c r="F267" s="2" t="s">
        <v>13</v>
      </c>
      <c r="G267" s="8" t="s">
        <v>6</v>
      </c>
      <c r="H267" s="8">
        <v>1</v>
      </c>
      <c r="I267" s="154">
        <f>'Sklady Rekapitulace '!$C$34</f>
        <v>0</v>
      </c>
      <c r="J267" s="37">
        <f>H267*I267</f>
        <v>0</v>
      </c>
    </row>
    <row r="268" spans="1:10" ht="13.9" customHeight="1" x14ac:dyDescent="0.2">
      <c r="A268" s="25"/>
      <c r="B268" s="78"/>
      <c r="C268" s="26" t="s">
        <v>15</v>
      </c>
      <c r="D268" s="28"/>
      <c r="E268" s="50"/>
      <c r="F268" s="27"/>
      <c r="G268" s="28"/>
      <c r="H268" s="28"/>
      <c r="I268" s="155"/>
      <c r="J268" s="41">
        <f>SUM(J263:J267)</f>
        <v>0</v>
      </c>
    </row>
    <row r="269" spans="1:10" ht="13.9" customHeight="1" x14ac:dyDescent="0.2">
      <c r="A269" s="2"/>
      <c r="B269" s="14" t="s">
        <v>147</v>
      </c>
      <c r="C269" s="2" t="s">
        <v>76</v>
      </c>
      <c r="D269" s="5">
        <v>5</v>
      </c>
      <c r="E269" s="47">
        <v>44183</v>
      </c>
      <c r="F269" s="2" t="s">
        <v>205</v>
      </c>
      <c r="G269" s="8" t="s">
        <v>6</v>
      </c>
      <c r="H269" s="3">
        <v>1</v>
      </c>
      <c r="I269" s="153">
        <f>'Sklady Rekapitulace '!$C$30</f>
        <v>0</v>
      </c>
      <c r="J269" s="37">
        <f>H269*I269</f>
        <v>0</v>
      </c>
    </row>
    <row r="270" spans="1:10" ht="13.9" customHeight="1" x14ac:dyDescent="0.2">
      <c r="A270" s="2"/>
      <c r="B270" s="10"/>
      <c r="C270" s="11"/>
      <c r="D270" s="8"/>
      <c r="E270" s="48"/>
      <c r="F270" s="1" t="s">
        <v>203</v>
      </c>
      <c r="G270" s="8" t="s">
        <v>1</v>
      </c>
      <c r="H270" s="8">
        <v>2</v>
      </c>
      <c r="I270" s="154">
        <f>'Sklady Rekapitulace '!$C$31</f>
        <v>0</v>
      </c>
      <c r="J270" s="37">
        <f>H270*I270</f>
        <v>0</v>
      </c>
    </row>
    <row r="271" spans="1:10" ht="13.9" customHeight="1" x14ac:dyDescent="0.2">
      <c r="A271" s="2"/>
      <c r="B271" s="10"/>
      <c r="C271" s="11"/>
      <c r="D271" s="8"/>
      <c r="E271" s="48"/>
      <c r="F271" s="2" t="s">
        <v>204</v>
      </c>
      <c r="G271" s="8" t="s">
        <v>1</v>
      </c>
      <c r="H271" s="8">
        <v>74</v>
      </c>
      <c r="I271" s="154">
        <f>'Sklady Rekapitulace '!$C$32</f>
        <v>0</v>
      </c>
      <c r="J271" s="37">
        <f>H271*I271</f>
        <v>0</v>
      </c>
    </row>
    <row r="272" spans="1:10" ht="13.9" customHeight="1" x14ac:dyDescent="0.2">
      <c r="A272" s="2"/>
      <c r="B272" s="10"/>
      <c r="C272" s="11"/>
      <c r="D272" s="8"/>
      <c r="E272" s="48"/>
      <c r="F272" s="2" t="s">
        <v>90</v>
      </c>
      <c r="G272" s="8" t="s">
        <v>1</v>
      </c>
      <c r="H272" s="8">
        <v>7</v>
      </c>
      <c r="I272" s="154">
        <f>'Sklady Rekapitulace '!$C$33</f>
        <v>0</v>
      </c>
      <c r="J272" s="37">
        <f>H272*I272</f>
        <v>0</v>
      </c>
    </row>
    <row r="273" spans="1:10" ht="13.9" customHeight="1" x14ac:dyDescent="0.2">
      <c r="A273" s="2"/>
      <c r="B273" s="10"/>
      <c r="C273" s="11"/>
      <c r="D273" s="8"/>
      <c r="E273" s="48"/>
      <c r="F273" s="2" t="s">
        <v>13</v>
      </c>
      <c r="G273" s="8" t="s">
        <v>6</v>
      </c>
      <c r="H273" s="8">
        <v>1</v>
      </c>
      <c r="I273" s="154">
        <f>'Sklady Rekapitulace '!$C$34</f>
        <v>0</v>
      </c>
      <c r="J273" s="37">
        <f>H273*I273</f>
        <v>0</v>
      </c>
    </row>
    <row r="274" spans="1:10" ht="13.9" customHeight="1" x14ac:dyDescent="0.2">
      <c r="A274" s="25"/>
      <c r="B274" s="78"/>
      <c r="C274" s="26" t="s">
        <v>15</v>
      </c>
      <c r="D274" s="28"/>
      <c r="E274" s="50"/>
      <c r="F274" s="27"/>
      <c r="G274" s="28"/>
      <c r="H274" s="28"/>
      <c r="I274" s="156"/>
      <c r="J274" s="41">
        <f>SUM(J269:J273)</f>
        <v>0</v>
      </c>
    </row>
    <row r="275" spans="1:10" ht="13.9" customHeight="1" x14ac:dyDescent="0.2">
      <c r="A275" s="2"/>
      <c r="B275" s="14" t="s">
        <v>148</v>
      </c>
      <c r="C275" s="2" t="s">
        <v>77</v>
      </c>
      <c r="D275" s="5">
        <v>5</v>
      </c>
      <c r="E275" s="47">
        <v>43812</v>
      </c>
      <c r="F275" s="2" t="s">
        <v>205</v>
      </c>
      <c r="G275" s="8" t="s">
        <v>6</v>
      </c>
      <c r="H275" s="3">
        <v>1</v>
      </c>
      <c r="I275" s="153">
        <f>'Sklady Rekapitulace '!$C$30</f>
        <v>0</v>
      </c>
      <c r="J275" s="37">
        <f>H275*I275</f>
        <v>0</v>
      </c>
    </row>
    <row r="276" spans="1:10" ht="13.9" customHeight="1" x14ac:dyDescent="0.2">
      <c r="A276" s="2"/>
      <c r="B276" s="10"/>
      <c r="C276" s="11"/>
      <c r="D276" s="8"/>
      <c r="E276" s="48"/>
      <c r="F276" s="1" t="s">
        <v>203</v>
      </c>
      <c r="G276" s="8" t="s">
        <v>1</v>
      </c>
      <c r="H276" s="8">
        <v>1</v>
      </c>
      <c r="I276" s="154">
        <f>'Sklady Rekapitulace '!$C$31</f>
        <v>0</v>
      </c>
      <c r="J276" s="37">
        <f>H276*I276</f>
        <v>0</v>
      </c>
    </row>
    <row r="277" spans="1:10" ht="13.9" customHeight="1" x14ac:dyDescent="0.2">
      <c r="A277" s="2"/>
      <c r="B277" s="10"/>
      <c r="C277" s="11"/>
      <c r="D277" s="8"/>
      <c r="E277" s="48"/>
      <c r="F277" s="2" t="s">
        <v>204</v>
      </c>
      <c r="G277" s="8" t="s">
        <v>1</v>
      </c>
      <c r="H277" s="8">
        <v>18</v>
      </c>
      <c r="I277" s="154">
        <f>'Sklady Rekapitulace '!$C$32</f>
        <v>0</v>
      </c>
      <c r="J277" s="37">
        <f>H277*I277</f>
        <v>0</v>
      </c>
    </row>
    <row r="278" spans="1:10" ht="13.9" customHeight="1" x14ac:dyDescent="0.2">
      <c r="A278" s="2"/>
      <c r="B278" s="10"/>
      <c r="C278" s="11"/>
      <c r="D278" s="8"/>
      <c r="E278" s="48"/>
      <c r="F278" s="2" t="s">
        <v>90</v>
      </c>
      <c r="G278" s="8" t="s">
        <v>1</v>
      </c>
      <c r="H278" s="8"/>
      <c r="I278" s="154">
        <f>'Sklady Rekapitulace '!$C$33</f>
        <v>0</v>
      </c>
      <c r="J278" s="37">
        <f>H278*I278</f>
        <v>0</v>
      </c>
    </row>
    <row r="279" spans="1:10" ht="13.9" customHeight="1" x14ac:dyDescent="0.2">
      <c r="A279" s="2"/>
      <c r="B279" s="10"/>
      <c r="C279" s="11"/>
      <c r="D279" s="8"/>
      <c r="E279" s="48"/>
      <c r="F279" s="2" t="s">
        <v>13</v>
      </c>
      <c r="G279" s="8" t="s">
        <v>6</v>
      </c>
      <c r="H279" s="8">
        <v>1</v>
      </c>
      <c r="I279" s="154">
        <f>'Sklady Rekapitulace '!$C$34</f>
        <v>0</v>
      </c>
      <c r="J279" s="37">
        <f>H279*I279</f>
        <v>0</v>
      </c>
    </row>
    <row r="280" spans="1:10" ht="13.9" customHeight="1" x14ac:dyDescent="0.2">
      <c r="A280" s="25"/>
      <c r="C280" s="26" t="s">
        <v>15</v>
      </c>
      <c r="D280" s="28"/>
      <c r="E280" s="50"/>
      <c r="F280" s="27"/>
      <c r="G280" s="28"/>
      <c r="H280" s="28"/>
      <c r="I280" s="155"/>
      <c r="J280" s="41">
        <f>SUM(J275:J279)</f>
        <v>0</v>
      </c>
    </row>
    <row r="281" spans="1:10" ht="13.9" customHeight="1" x14ac:dyDescent="0.2">
      <c r="A281" s="2"/>
      <c r="B281" s="14" t="s">
        <v>149</v>
      </c>
      <c r="C281" s="2" t="s">
        <v>76</v>
      </c>
      <c r="D281" s="5">
        <v>5</v>
      </c>
      <c r="E281" s="47">
        <v>44182</v>
      </c>
      <c r="F281" s="2" t="s">
        <v>205</v>
      </c>
      <c r="G281" s="8" t="s">
        <v>6</v>
      </c>
      <c r="H281" s="3">
        <v>1</v>
      </c>
      <c r="I281" s="153">
        <f>'Sklady Rekapitulace '!$C$30</f>
        <v>0</v>
      </c>
      <c r="J281" s="37">
        <f>H281*I281</f>
        <v>0</v>
      </c>
    </row>
    <row r="282" spans="1:10" ht="13.9" customHeight="1" x14ac:dyDescent="0.2">
      <c r="A282" s="2"/>
      <c r="B282" s="10"/>
      <c r="C282" s="11"/>
      <c r="D282" s="8"/>
      <c r="E282" s="48"/>
      <c r="F282" s="1" t="s">
        <v>203</v>
      </c>
      <c r="G282" s="8" t="s">
        <v>1</v>
      </c>
      <c r="H282" s="8">
        <v>2</v>
      </c>
      <c r="I282" s="154">
        <f>'Sklady Rekapitulace '!$C$31</f>
        <v>0</v>
      </c>
      <c r="J282" s="37">
        <f>H282*I282</f>
        <v>0</v>
      </c>
    </row>
    <row r="283" spans="1:10" ht="13.9" customHeight="1" x14ac:dyDescent="0.2">
      <c r="A283" s="2"/>
      <c r="B283" s="10"/>
      <c r="C283" s="11"/>
      <c r="D283" s="8"/>
      <c r="E283" s="48"/>
      <c r="F283" s="2" t="s">
        <v>204</v>
      </c>
      <c r="G283" s="8" t="s">
        <v>1</v>
      </c>
      <c r="H283" s="8">
        <v>22</v>
      </c>
      <c r="I283" s="154">
        <f>'Sklady Rekapitulace '!$C$32</f>
        <v>0</v>
      </c>
      <c r="J283" s="37">
        <f>H283*I283</f>
        <v>0</v>
      </c>
    </row>
    <row r="284" spans="1:10" ht="13.9" customHeight="1" x14ac:dyDescent="0.2">
      <c r="A284" s="2"/>
      <c r="B284" s="10"/>
      <c r="C284" s="11"/>
      <c r="D284" s="8"/>
      <c r="E284" s="48"/>
      <c r="F284" s="2" t="s">
        <v>90</v>
      </c>
      <c r="G284" s="8" t="s">
        <v>1</v>
      </c>
      <c r="H284" s="8"/>
      <c r="I284" s="154">
        <f>'Sklady Rekapitulace '!$C$33</f>
        <v>0</v>
      </c>
      <c r="J284" s="37">
        <f>H284*I284</f>
        <v>0</v>
      </c>
    </row>
    <row r="285" spans="1:10" ht="13.9" customHeight="1" x14ac:dyDescent="0.2">
      <c r="A285" s="2"/>
      <c r="B285" s="10"/>
      <c r="C285" s="11"/>
      <c r="D285" s="8"/>
      <c r="E285" s="48"/>
      <c r="F285" s="2" t="s">
        <v>13</v>
      </c>
      <c r="G285" s="8" t="s">
        <v>6</v>
      </c>
      <c r="H285" s="8">
        <v>1</v>
      </c>
      <c r="I285" s="154">
        <f>'Sklady Rekapitulace '!$C$34</f>
        <v>0</v>
      </c>
      <c r="J285" s="37">
        <f>H285*I285</f>
        <v>0</v>
      </c>
    </row>
    <row r="286" spans="1:10" ht="13.9" customHeight="1" x14ac:dyDescent="0.2">
      <c r="A286" s="25"/>
      <c r="B286" s="78"/>
      <c r="C286" s="26" t="s">
        <v>15</v>
      </c>
      <c r="D286" s="28"/>
      <c r="E286" s="50"/>
      <c r="F286" s="27"/>
      <c r="G286" s="28"/>
      <c r="H286" s="28"/>
      <c r="I286" s="155"/>
      <c r="J286" s="41">
        <f>SUM(J281:J285)</f>
        <v>0</v>
      </c>
    </row>
    <row r="287" spans="1:10" ht="13.9" customHeight="1" x14ac:dyDescent="0.2">
      <c r="A287" s="2"/>
      <c r="B287" s="14" t="s">
        <v>150</v>
      </c>
      <c r="C287" s="2" t="s">
        <v>76</v>
      </c>
      <c r="D287" s="5">
        <v>5</v>
      </c>
      <c r="E287" s="47">
        <v>44182</v>
      </c>
      <c r="F287" s="2" t="s">
        <v>205</v>
      </c>
      <c r="G287" s="8" t="s">
        <v>6</v>
      </c>
      <c r="H287" s="3">
        <v>1</v>
      </c>
      <c r="I287" s="153">
        <f>'Sklady Rekapitulace '!$C$30</f>
        <v>0</v>
      </c>
      <c r="J287" s="37">
        <f>H287*I287</f>
        <v>0</v>
      </c>
    </row>
    <row r="288" spans="1:10" ht="13.9" customHeight="1" x14ac:dyDescent="0.2">
      <c r="A288" s="2"/>
      <c r="B288" s="10"/>
      <c r="C288" s="11"/>
      <c r="D288" s="8"/>
      <c r="E288" s="48"/>
      <c r="F288" s="1" t="s">
        <v>203</v>
      </c>
      <c r="G288" s="8" t="s">
        <v>1</v>
      </c>
      <c r="H288" s="8">
        <v>7</v>
      </c>
      <c r="I288" s="154">
        <f>'Sklady Rekapitulace '!$C$31</f>
        <v>0</v>
      </c>
      <c r="J288" s="37">
        <f>H288*I288</f>
        <v>0</v>
      </c>
    </row>
    <row r="289" spans="1:10" ht="13.9" customHeight="1" x14ac:dyDescent="0.2">
      <c r="A289" s="2"/>
      <c r="B289" s="10"/>
      <c r="C289" s="11"/>
      <c r="D289" s="8"/>
      <c r="E289" s="48"/>
      <c r="F289" s="2" t="s">
        <v>204</v>
      </c>
      <c r="G289" s="8" t="s">
        <v>1</v>
      </c>
      <c r="H289" s="8">
        <v>71</v>
      </c>
      <c r="I289" s="154">
        <f>'Sklady Rekapitulace '!$C$32</f>
        <v>0</v>
      </c>
      <c r="J289" s="37">
        <f>H289*I289</f>
        <v>0</v>
      </c>
    </row>
    <row r="290" spans="1:10" ht="13.9" customHeight="1" x14ac:dyDescent="0.2">
      <c r="A290" s="2"/>
      <c r="B290" s="10"/>
      <c r="C290" s="11"/>
      <c r="D290" s="8"/>
      <c r="E290" s="48"/>
      <c r="F290" s="2" t="s">
        <v>90</v>
      </c>
      <c r="G290" s="8" t="s">
        <v>1</v>
      </c>
      <c r="H290" s="8"/>
      <c r="I290" s="154">
        <f>'Sklady Rekapitulace '!$C$33</f>
        <v>0</v>
      </c>
      <c r="J290" s="37">
        <f>H290*I290</f>
        <v>0</v>
      </c>
    </row>
    <row r="291" spans="1:10" ht="13.9" customHeight="1" x14ac:dyDescent="0.2">
      <c r="A291" s="2"/>
      <c r="B291" s="10"/>
      <c r="C291" s="11"/>
      <c r="D291" s="8"/>
      <c r="E291" s="48"/>
      <c r="F291" s="2" t="s">
        <v>13</v>
      </c>
      <c r="G291" s="8" t="s">
        <v>6</v>
      </c>
      <c r="H291" s="8">
        <v>1</v>
      </c>
      <c r="I291" s="154">
        <f>'Sklady Rekapitulace '!$C$34</f>
        <v>0</v>
      </c>
      <c r="J291" s="37">
        <f>H291*I291</f>
        <v>0</v>
      </c>
    </row>
    <row r="292" spans="1:10" ht="13.9" customHeight="1" x14ac:dyDescent="0.2">
      <c r="A292" s="25"/>
      <c r="B292" s="78"/>
      <c r="C292" s="26" t="s">
        <v>15</v>
      </c>
      <c r="D292" s="28"/>
      <c r="E292" s="50"/>
      <c r="F292" s="27"/>
      <c r="G292" s="28"/>
      <c r="H292" s="28"/>
      <c r="I292" s="155"/>
      <c r="J292" s="41">
        <f>SUM(J287:J291)</f>
        <v>0</v>
      </c>
    </row>
    <row r="293" spans="1:10" ht="13.9" customHeight="1" x14ac:dyDescent="0.2">
      <c r="A293" s="2"/>
      <c r="B293" s="14" t="s">
        <v>151</v>
      </c>
      <c r="C293" s="2" t="s">
        <v>78</v>
      </c>
      <c r="D293" s="5">
        <v>5</v>
      </c>
      <c r="E293" s="47">
        <v>45261</v>
      </c>
      <c r="F293" s="2" t="s">
        <v>205</v>
      </c>
      <c r="G293" s="8" t="s">
        <v>6</v>
      </c>
      <c r="H293" s="3">
        <v>1</v>
      </c>
      <c r="I293" s="153">
        <f>'Sklady Rekapitulace '!$C$30</f>
        <v>0</v>
      </c>
      <c r="J293" s="37">
        <f>H293*I293</f>
        <v>0</v>
      </c>
    </row>
    <row r="294" spans="1:10" ht="13.9" customHeight="1" x14ac:dyDescent="0.2">
      <c r="A294" s="2"/>
      <c r="B294" s="10"/>
      <c r="C294" s="11"/>
      <c r="D294" s="8"/>
      <c r="E294" s="48"/>
      <c r="F294" s="1" t="s">
        <v>203</v>
      </c>
      <c r="G294" s="3" t="s">
        <v>1</v>
      </c>
      <c r="H294" s="8">
        <v>6</v>
      </c>
      <c r="I294" s="154">
        <f>'Sklady Rekapitulace '!$C$31</f>
        <v>0</v>
      </c>
      <c r="J294" s="37">
        <f>H294*I294</f>
        <v>0</v>
      </c>
    </row>
    <row r="295" spans="1:10" ht="13.9" customHeight="1" x14ac:dyDescent="0.2">
      <c r="A295" s="2"/>
      <c r="B295" s="10"/>
      <c r="C295" s="11"/>
      <c r="D295" s="8"/>
      <c r="E295" s="48"/>
      <c r="F295" s="2" t="s">
        <v>204</v>
      </c>
      <c r="G295" s="8" t="s">
        <v>1</v>
      </c>
      <c r="H295" s="8">
        <v>38</v>
      </c>
      <c r="I295" s="154">
        <f>'Sklady Rekapitulace '!$C$32</f>
        <v>0</v>
      </c>
      <c r="J295" s="37">
        <f>H295*I295</f>
        <v>0</v>
      </c>
    </row>
    <row r="296" spans="1:10" ht="13.9" customHeight="1" x14ac:dyDescent="0.2">
      <c r="A296" s="2"/>
      <c r="B296" s="10"/>
      <c r="C296" s="11"/>
      <c r="D296" s="8"/>
      <c r="E296" s="48"/>
      <c r="F296" s="2" t="s">
        <v>90</v>
      </c>
      <c r="G296" s="8" t="s">
        <v>1</v>
      </c>
      <c r="H296" s="8"/>
      <c r="I296" s="154">
        <f>'Sklady Rekapitulace '!$C$33</f>
        <v>0</v>
      </c>
      <c r="J296" s="37">
        <f>H296*I296</f>
        <v>0</v>
      </c>
    </row>
    <row r="297" spans="1:10" ht="13.9" customHeight="1" x14ac:dyDescent="0.2">
      <c r="A297" s="2"/>
      <c r="B297" s="10"/>
      <c r="C297" s="11"/>
      <c r="D297" s="8"/>
      <c r="E297" s="48"/>
      <c r="F297" s="2" t="s">
        <v>13</v>
      </c>
      <c r="G297" s="8" t="s">
        <v>6</v>
      </c>
      <c r="H297" s="8">
        <v>1</v>
      </c>
      <c r="I297" s="154">
        <f>'Sklady Rekapitulace '!$C$34</f>
        <v>0</v>
      </c>
      <c r="J297" s="37">
        <f>H297*I297</f>
        <v>0</v>
      </c>
    </row>
    <row r="298" spans="1:10" ht="13.9" customHeight="1" x14ac:dyDescent="0.2">
      <c r="A298" s="25"/>
      <c r="B298" s="78"/>
      <c r="C298" s="26" t="s">
        <v>15</v>
      </c>
      <c r="D298" s="28"/>
      <c r="E298" s="50"/>
      <c r="F298" s="27"/>
      <c r="G298" s="28"/>
      <c r="H298" s="28"/>
      <c r="I298" s="156"/>
      <c r="J298" s="41">
        <f>SUM(J293:J297)</f>
        <v>0</v>
      </c>
    </row>
    <row r="299" spans="1:10" ht="13.9" customHeight="1" x14ac:dyDescent="0.2">
      <c r="A299" s="2"/>
      <c r="B299" s="14" t="s">
        <v>236</v>
      </c>
      <c r="C299" s="2" t="s">
        <v>237</v>
      </c>
      <c r="D299" s="5">
        <v>5</v>
      </c>
      <c r="E299" s="47">
        <v>44183</v>
      </c>
      <c r="F299" s="2" t="s">
        <v>205</v>
      </c>
      <c r="G299" s="8" t="s">
        <v>6</v>
      </c>
      <c r="H299" s="3">
        <v>1</v>
      </c>
      <c r="I299" s="153">
        <f>'Sklady Rekapitulace '!$C$30</f>
        <v>0</v>
      </c>
      <c r="J299" s="37">
        <f>H299*I299</f>
        <v>0</v>
      </c>
    </row>
    <row r="300" spans="1:10" ht="13.9" customHeight="1" x14ac:dyDescent="0.2">
      <c r="A300" s="2"/>
      <c r="B300" s="10"/>
      <c r="C300" s="11"/>
      <c r="D300" s="8"/>
      <c r="E300" s="48"/>
      <c r="F300" s="1" t="s">
        <v>203</v>
      </c>
      <c r="G300" s="3" t="s">
        <v>1</v>
      </c>
      <c r="H300" s="8">
        <v>2</v>
      </c>
      <c r="I300" s="154">
        <f>'Sklady Rekapitulace '!$C$31</f>
        <v>0</v>
      </c>
      <c r="J300" s="37">
        <f>H300*I300</f>
        <v>0</v>
      </c>
    </row>
    <row r="301" spans="1:10" ht="13.9" customHeight="1" x14ac:dyDescent="0.2">
      <c r="A301" s="2"/>
      <c r="B301" s="10"/>
      <c r="C301" s="11"/>
      <c r="D301" s="8"/>
      <c r="E301" s="48"/>
      <c r="F301" s="2" t="s">
        <v>204</v>
      </c>
      <c r="G301" s="8" t="s">
        <v>1</v>
      </c>
      <c r="H301" s="8">
        <v>6</v>
      </c>
      <c r="I301" s="154">
        <f>'Sklady Rekapitulace '!$C$32</f>
        <v>0</v>
      </c>
      <c r="J301" s="37">
        <f>H301*I301</f>
        <v>0</v>
      </c>
    </row>
    <row r="302" spans="1:10" ht="13.9" customHeight="1" x14ac:dyDescent="0.2">
      <c r="A302" s="2"/>
      <c r="B302" s="10"/>
      <c r="C302" s="11"/>
      <c r="D302" s="8"/>
      <c r="E302" s="48"/>
      <c r="F302" s="2" t="s">
        <v>90</v>
      </c>
      <c r="G302" s="8" t="s">
        <v>1</v>
      </c>
      <c r="H302" s="8"/>
      <c r="I302" s="154">
        <f>'Sklady Rekapitulace '!$C$33</f>
        <v>0</v>
      </c>
      <c r="J302" s="37">
        <f>H302*I302</f>
        <v>0</v>
      </c>
    </row>
    <row r="303" spans="1:10" ht="13.9" customHeight="1" x14ac:dyDescent="0.2">
      <c r="A303" s="2"/>
      <c r="B303" s="10"/>
      <c r="C303" s="11"/>
      <c r="D303" s="8"/>
      <c r="E303" s="48"/>
      <c r="F303" s="2" t="s">
        <v>13</v>
      </c>
      <c r="G303" s="8" t="s">
        <v>6</v>
      </c>
      <c r="H303" s="8">
        <v>1</v>
      </c>
      <c r="I303" s="154">
        <f>'Sklady Rekapitulace '!$C$34</f>
        <v>0</v>
      </c>
      <c r="J303" s="37">
        <f>H303*I303</f>
        <v>0</v>
      </c>
    </row>
    <row r="304" spans="1:10" ht="13.9" customHeight="1" x14ac:dyDescent="0.2">
      <c r="A304" s="25"/>
      <c r="B304" s="78"/>
      <c r="C304" s="26" t="s">
        <v>15</v>
      </c>
      <c r="D304" s="28"/>
      <c r="E304" s="50"/>
      <c r="F304" s="27"/>
      <c r="G304" s="28"/>
      <c r="H304" s="28"/>
      <c r="I304" s="155"/>
      <c r="J304" s="41">
        <f>SUM(J299:J303)</f>
        <v>0</v>
      </c>
    </row>
    <row r="305" spans="1:10" ht="13.9" customHeight="1" x14ac:dyDescent="0.2">
      <c r="A305" s="2"/>
      <c r="B305" s="79" t="s">
        <v>152</v>
      </c>
      <c r="C305" s="13" t="s">
        <v>80</v>
      </c>
      <c r="D305" s="5">
        <v>1</v>
      </c>
      <c r="E305" s="47">
        <v>44722</v>
      </c>
      <c r="F305" s="2" t="s">
        <v>205</v>
      </c>
      <c r="G305" s="8" t="s">
        <v>6</v>
      </c>
      <c r="H305" s="3">
        <v>1</v>
      </c>
      <c r="I305" s="153">
        <f>'Sklady Rekapitulace '!$C$30</f>
        <v>0</v>
      </c>
      <c r="J305" s="37">
        <f>H305*I305</f>
        <v>0</v>
      </c>
    </row>
    <row r="306" spans="1:10" ht="13.9" customHeight="1" x14ac:dyDescent="0.2">
      <c r="A306" s="2"/>
      <c r="B306" s="10"/>
      <c r="C306" s="11"/>
      <c r="D306" s="8"/>
      <c r="E306" s="48"/>
      <c r="F306" s="1" t="s">
        <v>203</v>
      </c>
      <c r="G306" s="8" t="s">
        <v>1</v>
      </c>
      <c r="H306" s="8">
        <v>6</v>
      </c>
      <c r="I306" s="154">
        <f>'Sklady Rekapitulace '!$C$31</f>
        <v>0</v>
      </c>
      <c r="J306" s="37">
        <f>H306*I306</f>
        <v>0</v>
      </c>
    </row>
    <row r="307" spans="1:10" ht="13.9" customHeight="1" x14ac:dyDescent="0.2">
      <c r="A307" s="2"/>
      <c r="B307" s="10"/>
      <c r="C307" s="11"/>
      <c r="D307" s="8"/>
      <c r="E307" s="48"/>
      <c r="F307" s="2" t="s">
        <v>204</v>
      </c>
      <c r="G307" s="8" t="s">
        <v>1</v>
      </c>
      <c r="H307" s="8">
        <v>73</v>
      </c>
      <c r="I307" s="154">
        <f>'Sklady Rekapitulace '!$C$32</f>
        <v>0</v>
      </c>
      <c r="J307" s="37">
        <f>H307*I307</f>
        <v>0</v>
      </c>
    </row>
    <row r="308" spans="1:10" ht="13.9" customHeight="1" x14ac:dyDescent="0.2">
      <c r="A308" s="2"/>
      <c r="B308" s="10"/>
      <c r="C308" s="11"/>
      <c r="D308" s="8"/>
      <c r="E308" s="48"/>
      <c r="F308" s="2" t="s">
        <v>90</v>
      </c>
      <c r="G308" s="8" t="s">
        <v>1</v>
      </c>
      <c r="H308" s="8">
        <v>5</v>
      </c>
      <c r="I308" s="154">
        <f>'Sklady Rekapitulace '!$C$33</f>
        <v>0</v>
      </c>
      <c r="J308" s="37">
        <f>H308*I308</f>
        <v>0</v>
      </c>
    </row>
    <row r="309" spans="1:10" ht="13.9" customHeight="1" x14ac:dyDescent="0.2">
      <c r="A309" s="2"/>
      <c r="B309" s="10"/>
      <c r="C309" s="11"/>
      <c r="D309" s="8"/>
      <c r="E309" s="48"/>
      <c r="F309" s="2" t="s">
        <v>13</v>
      </c>
      <c r="G309" s="8" t="s">
        <v>6</v>
      </c>
      <c r="H309" s="8">
        <v>1</v>
      </c>
      <c r="I309" s="154">
        <f>'Sklady Rekapitulace '!$C$34</f>
        <v>0</v>
      </c>
      <c r="J309" s="37">
        <f>H309*I309</f>
        <v>0</v>
      </c>
    </row>
    <row r="310" spans="1:10" ht="13.9" customHeight="1" x14ac:dyDescent="0.2">
      <c r="A310" s="6"/>
      <c r="B310" s="78"/>
      <c r="C310" s="12" t="s">
        <v>15</v>
      </c>
      <c r="D310" s="9"/>
      <c r="E310" s="49"/>
      <c r="F310" s="7"/>
      <c r="G310" s="9"/>
      <c r="H310" s="9"/>
      <c r="I310" s="155"/>
      <c r="J310" s="39">
        <f>SUM(J305:J309)</f>
        <v>0</v>
      </c>
    </row>
    <row r="311" spans="1:10" ht="13.9" customHeight="1" x14ac:dyDescent="0.2">
      <c r="A311" s="2"/>
      <c r="B311" s="79" t="s">
        <v>238</v>
      </c>
      <c r="C311" s="13" t="s">
        <v>92</v>
      </c>
      <c r="D311" s="5">
        <v>1</v>
      </c>
      <c r="E311" s="47">
        <v>44895</v>
      </c>
      <c r="F311" s="2" t="s">
        <v>205</v>
      </c>
      <c r="G311" s="8" t="s">
        <v>6</v>
      </c>
      <c r="H311" s="3">
        <v>1</v>
      </c>
      <c r="I311" s="153">
        <f>'Sklady Rekapitulace '!$C$30</f>
        <v>0</v>
      </c>
      <c r="J311" s="37">
        <f>H311*I311</f>
        <v>0</v>
      </c>
    </row>
    <row r="312" spans="1:10" ht="13.9" customHeight="1" x14ac:dyDescent="0.2">
      <c r="A312" s="2"/>
      <c r="B312" s="10"/>
      <c r="C312" s="11"/>
      <c r="D312" s="8"/>
      <c r="E312" s="48"/>
      <c r="F312" s="1" t="s">
        <v>203</v>
      </c>
      <c r="G312" s="8" t="s">
        <v>1</v>
      </c>
      <c r="H312" s="8">
        <v>9</v>
      </c>
      <c r="I312" s="154">
        <f>'Sklady Rekapitulace '!$C$31</f>
        <v>0</v>
      </c>
      <c r="J312" s="37">
        <f>H312*I312</f>
        <v>0</v>
      </c>
    </row>
    <row r="313" spans="1:10" ht="13.9" customHeight="1" x14ac:dyDescent="0.2">
      <c r="A313" s="2"/>
      <c r="B313" s="10"/>
      <c r="C313" s="11"/>
      <c r="D313" s="8"/>
      <c r="E313" s="48"/>
      <c r="F313" s="2" t="s">
        <v>204</v>
      </c>
      <c r="G313" s="8" t="s">
        <v>1</v>
      </c>
      <c r="H313" s="8">
        <v>9</v>
      </c>
      <c r="I313" s="154">
        <f>'Sklady Rekapitulace '!$C$32</f>
        <v>0</v>
      </c>
      <c r="J313" s="37">
        <f>H313*I313</f>
        <v>0</v>
      </c>
    </row>
    <row r="314" spans="1:10" ht="13.9" customHeight="1" x14ac:dyDescent="0.2">
      <c r="A314" s="2"/>
      <c r="B314" s="10"/>
      <c r="C314" s="11"/>
      <c r="D314" s="8"/>
      <c r="E314" s="48"/>
      <c r="F314" s="2" t="s">
        <v>90</v>
      </c>
      <c r="G314" s="8" t="s">
        <v>1</v>
      </c>
      <c r="H314" s="8">
        <v>9</v>
      </c>
      <c r="I314" s="154">
        <f>'Sklady Rekapitulace '!$C$33</f>
        <v>0</v>
      </c>
      <c r="J314" s="37">
        <f>H314*I314</f>
        <v>0</v>
      </c>
    </row>
    <row r="315" spans="1:10" ht="13.9" customHeight="1" x14ac:dyDescent="0.2">
      <c r="A315" s="2"/>
      <c r="B315" s="10"/>
      <c r="C315" s="11"/>
      <c r="D315" s="8"/>
      <c r="E315" s="48"/>
      <c r="F315" s="2" t="s">
        <v>13</v>
      </c>
      <c r="G315" s="8" t="s">
        <v>6</v>
      </c>
      <c r="H315" s="8">
        <v>1</v>
      </c>
      <c r="I315" s="154">
        <f>'Sklady Rekapitulace '!$C$34</f>
        <v>0</v>
      </c>
      <c r="J315" s="37">
        <f>H315*I315</f>
        <v>0</v>
      </c>
    </row>
    <row r="316" spans="1:10" ht="13.9" customHeight="1" x14ac:dyDescent="0.2">
      <c r="A316" s="29"/>
      <c r="B316" s="31"/>
      <c r="C316" s="33" t="s">
        <v>15</v>
      </c>
      <c r="D316" s="32"/>
      <c r="E316" s="51"/>
      <c r="F316" s="29"/>
      <c r="G316" s="32"/>
      <c r="H316" s="32"/>
      <c r="I316" s="155"/>
      <c r="J316" s="41">
        <f>SUM(J311:J315)</f>
        <v>0</v>
      </c>
    </row>
    <row r="317" spans="1:10" ht="13.9" customHeight="1" x14ac:dyDescent="0.2">
      <c r="A317" s="2"/>
      <c r="B317" s="14" t="s">
        <v>153</v>
      </c>
      <c r="C317" s="29" t="s">
        <v>103</v>
      </c>
      <c r="D317" s="5">
        <v>5</v>
      </c>
      <c r="E317" s="47">
        <v>43817</v>
      </c>
      <c r="F317" s="2" t="s">
        <v>205</v>
      </c>
      <c r="G317" s="8" t="s">
        <v>6</v>
      </c>
      <c r="H317" s="3">
        <v>1</v>
      </c>
      <c r="I317" s="153">
        <f>'Sklady Rekapitulace '!$C$30</f>
        <v>0</v>
      </c>
      <c r="J317" s="37">
        <f>H317*I317</f>
        <v>0</v>
      </c>
    </row>
    <row r="318" spans="1:10" ht="13.9" customHeight="1" x14ac:dyDescent="0.2">
      <c r="A318" s="2"/>
      <c r="B318" s="10"/>
      <c r="C318" s="11"/>
      <c r="D318" s="8"/>
      <c r="E318" s="48"/>
      <c r="F318" s="1" t="s">
        <v>203</v>
      </c>
      <c r="G318" s="8" t="s">
        <v>1</v>
      </c>
      <c r="H318" s="8">
        <v>2</v>
      </c>
      <c r="I318" s="154">
        <f>'Sklady Rekapitulace '!$C$31</f>
        <v>0</v>
      </c>
      <c r="J318" s="37">
        <f>H318*I318</f>
        <v>0</v>
      </c>
    </row>
    <row r="319" spans="1:10" ht="13.9" customHeight="1" x14ac:dyDescent="0.2">
      <c r="A319" s="2"/>
      <c r="B319" s="10"/>
      <c r="C319" s="11"/>
      <c r="D319" s="8"/>
      <c r="E319" s="48"/>
      <c r="F319" s="2" t="s">
        <v>204</v>
      </c>
      <c r="G319" s="8" t="s">
        <v>1</v>
      </c>
      <c r="H319" s="8">
        <v>77</v>
      </c>
      <c r="I319" s="154">
        <f>'Sklady Rekapitulace '!$C$32</f>
        <v>0</v>
      </c>
      <c r="J319" s="37">
        <f>H319*I319</f>
        <v>0</v>
      </c>
    </row>
    <row r="320" spans="1:10" ht="13.9" customHeight="1" x14ac:dyDescent="0.2">
      <c r="A320" s="2"/>
      <c r="B320" s="10"/>
      <c r="C320" s="11"/>
      <c r="D320" s="8"/>
      <c r="E320" s="48"/>
      <c r="F320" s="2" t="s">
        <v>90</v>
      </c>
      <c r="G320" s="8" t="s">
        <v>1</v>
      </c>
      <c r="H320" s="8"/>
      <c r="I320" s="154">
        <f>'Sklady Rekapitulace '!$C$33</f>
        <v>0</v>
      </c>
      <c r="J320" s="37">
        <f>H320*I320</f>
        <v>0</v>
      </c>
    </row>
    <row r="321" spans="1:10" ht="13.9" customHeight="1" x14ac:dyDescent="0.2">
      <c r="A321" s="2"/>
      <c r="B321" s="10"/>
      <c r="C321" s="11"/>
      <c r="D321" s="8"/>
      <c r="E321" s="48"/>
      <c r="F321" s="2" t="s">
        <v>13</v>
      </c>
      <c r="G321" s="8" t="s">
        <v>6</v>
      </c>
      <c r="H321" s="8">
        <v>1</v>
      </c>
      <c r="I321" s="154">
        <f>'Sklady Rekapitulace '!$C$34</f>
        <v>0</v>
      </c>
      <c r="J321" s="37">
        <f>H321*I321</f>
        <v>0</v>
      </c>
    </row>
    <row r="322" spans="1:10" ht="13.9" customHeight="1" x14ac:dyDescent="0.2">
      <c r="A322" s="29"/>
      <c r="B322" s="31"/>
      <c r="C322" s="33" t="s">
        <v>15</v>
      </c>
      <c r="D322" s="32"/>
      <c r="E322" s="51"/>
      <c r="F322" s="29"/>
      <c r="G322" s="32"/>
      <c r="H322" s="32"/>
      <c r="I322" s="158"/>
      <c r="J322" s="41">
        <f>SUM(J317:J321)</f>
        <v>0</v>
      </c>
    </row>
    <row r="323" spans="1:10" ht="13.9" customHeight="1" x14ac:dyDescent="0.2">
      <c r="A323" s="2"/>
      <c r="B323" s="14" t="s">
        <v>154</v>
      </c>
      <c r="C323" s="29" t="s">
        <v>224</v>
      </c>
      <c r="D323" s="5">
        <v>5</v>
      </c>
      <c r="E323" s="47">
        <v>45007</v>
      </c>
      <c r="F323" s="2" t="s">
        <v>205</v>
      </c>
      <c r="G323" s="8" t="s">
        <v>6</v>
      </c>
      <c r="H323" s="3">
        <v>1</v>
      </c>
      <c r="I323" s="153">
        <f>'Sklady Rekapitulace '!$C$30</f>
        <v>0</v>
      </c>
      <c r="J323" s="37">
        <f>H323*I323</f>
        <v>0</v>
      </c>
    </row>
    <row r="324" spans="1:10" ht="13.9" customHeight="1" x14ac:dyDescent="0.2">
      <c r="A324" s="2"/>
      <c r="B324" s="10"/>
      <c r="C324" s="11"/>
      <c r="D324" s="8"/>
      <c r="E324" s="48"/>
      <c r="F324" s="1" t="s">
        <v>203</v>
      </c>
      <c r="G324" s="8" t="s">
        <v>1</v>
      </c>
      <c r="H324" s="8">
        <v>1</v>
      </c>
      <c r="I324" s="154">
        <f>'Sklady Rekapitulace '!$C$31</f>
        <v>0</v>
      </c>
      <c r="J324" s="37">
        <f>H324*I324</f>
        <v>0</v>
      </c>
    </row>
    <row r="325" spans="1:10" ht="13.9" customHeight="1" x14ac:dyDescent="0.2">
      <c r="A325" s="2"/>
      <c r="B325" s="10"/>
      <c r="C325" s="11"/>
      <c r="D325" s="8"/>
      <c r="E325" s="48"/>
      <c r="F325" s="2" t="s">
        <v>204</v>
      </c>
      <c r="G325" s="8" t="s">
        <v>1</v>
      </c>
      <c r="H325" s="8">
        <v>47</v>
      </c>
      <c r="I325" s="154">
        <f>'Sklady Rekapitulace '!$C$32</f>
        <v>0</v>
      </c>
      <c r="J325" s="37">
        <f>H325*I325</f>
        <v>0</v>
      </c>
    </row>
    <row r="326" spans="1:10" ht="13.9" customHeight="1" x14ac:dyDescent="0.2">
      <c r="A326" s="2"/>
      <c r="B326" s="10"/>
      <c r="C326" s="11"/>
      <c r="D326" s="8"/>
      <c r="E326" s="48"/>
      <c r="F326" s="2" t="s">
        <v>90</v>
      </c>
      <c r="G326" s="8" t="s">
        <v>1</v>
      </c>
      <c r="H326" s="8"/>
      <c r="I326" s="154">
        <f>'Sklady Rekapitulace '!$C$33</f>
        <v>0</v>
      </c>
      <c r="J326" s="37">
        <f>H326*I326</f>
        <v>0</v>
      </c>
    </row>
    <row r="327" spans="1:10" ht="13.9" customHeight="1" x14ac:dyDescent="0.2">
      <c r="A327" s="2"/>
      <c r="B327" s="10"/>
      <c r="C327" s="11"/>
      <c r="D327" s="8"/>
      <c r="E327" s="48"/>
      <c r="F327" s="2" t="s">
        <v>13</v>
      </c>
      <c r="G327" s="8" t="s">
        <v>6</v>
      </c>
      <c r="H327" s="8">
        <v>1</v>
      </c>
      <c r="I327" s="154">
        <f>'Sklady Rekapitulace '!$C$34</f>
        <v>0</v>
      </c>
      <c r="J327" s="37">
        <f>H327*I327</f>
        <v>0</v>
      </c>
    </row>
    <row r="328" spans="1:10" ht="13.9" customHeight="1" x14ac:dyDescent="0.2">
      <c r="A328" s="29"/>
      <c r="B328" s="31"/>
      <c r="C328" s="33" t="s">
        <v>15</v>
      </c>
      <c r="D328" s="32"/>
      <c r="E328" s="51"/>
      <c r="F328" s="29"/>
      <c r="G328" s="32"/>
      <c r="H328" s="32"/>
      <c r="I328" s="155"/>
      <c r="J328" s="41">
        <f>SUM(J323:J327)</f>
        <v>0</v>
      </c>
    </row>
    <row r="329" spans="1:10" ht="13.9" customHeight="1" x14ac:dyDescent="0.2">
      <c r="A329" s="2"/>
      <c r="B329" s="14" t="s">
        <v>155</v>
      </c>
      <c r="C329" s="29" t="s">
        <v>104</v>
      </c>
      <c r="D329" s="5">
        <v>5</v>
      </c>
      <c r="E329" s="47">
        <v>43818</v>
      </c>
      <c r="F329" s="2" t="s">
        <v>205</v>
      </c>
      <c r="G329" s="8" t="s">
        <v>6</v>
      </c>
      <c r="H329" s="3">
        <v>1</v>
      </c>
      <c r="I329" s="153">
        <f>'Sklady Rekapitulace '!$C$30</f>
        <v>0</v>
      </c>
      <c r="J329" s="37">
        <f>H329*I329</f>
        <v>0</v>
      </c>
    </row>
    <row r="330" spans="1:10" ht="13.9" customHeight="1" x14ac:dyDescent="0.2">
      <c r="A330" s="2"/>
      <c r="B330" s="10"/>
      <c r="C330" s="11"/>
      <c r="D330" s="8"/>
      <c r="E330" s="48"/>
      <c r="F330" s="1" t="s">
        <v>203</v>
      </c>
      <c r="G330" s="8" t="s">
        <v>1</v>
      </c>
      <c r="H330" s="8">
        <v>1</v>
      </c>
      <c r="I330" s="154">
        <f>'Sklady Rekapitulace '!$C$31</f>
        <v>0</v>
      </c>
      <c r="J330" s="37">
        <f>H330*I330</f>
        <v>0</v>
      </c>
    </row>
    <row r="331" spans="1:10" ht="13.9" customHeight="1" x14ac:dyDescent="0.2">
      <c r="A331" s="2"/>
      <c r="B331" s="10"/>
      <c r="C331" s="11"/>
      <c r="D331" s="8"/>
      <c r="E331" s="48"/>
      <c r="F331" s="2" t="s">
        <v>204</v>
      </c>
      <c r="G331" s="8" t="s">
        <v>1</v>
      </c>
      <c r="H331" s="8">
        <v>5</v>
      </c>
      <c r="I331" s="154">
        <f>'Sklady Rekapitulace '!$C$32</f>
        <v>0</v>
      </c>
      <c r="J331" s="37">
        <f>H331*I331</f>
        <v>0</v>
      </c>
    </row>
    <row r="332" spans="1:10" ht="13.9" customHeight="1" x14ac:dyDescent="0.2">
      <c r="A332" s="2"/>
      <c r="B332" s="10"/>
      <c r="C332" s="11"/>
      <c r="D332" s="8"/>
      <c r="E332" s="48"/>
      <c r="F332" s="2" t="s">
        <v>90</v>
      </c>
      <c r="G332" s="8" t="s">
        <v>1</v>
      </c>
      <c r="H332" s="8"/>
      <c r="I332" s="154">
        <f>'Sklady Rekapitulace '!$C$33</f>
        <v>0</v>
      </c>
      <c r="J332" s="37">
        <f>H332*I332</f>
        <v>0</v>
      </c>
    </row>
    <row r="333" spans="1:10" ht="13.9" customHeight="1" x14ac:dyDescent="0.2">
      <c r="A333" s="2"/>
      <c r="B333" s="10"/>
      <c r="C333" s="11"/>
      <c r="D333" s="8"/>
      <c r="E333" s="48"/>
      <c r="F333" s="2" t="s">
        <v>13</v>
      </c>
      <c r="G333" s="8" t="s">
        <v>6</v>
      </c>
      <c r="H333" s="8">
        <v>1</v>
      </c>
      <c r="I333" s="154">
        <f>'Sklady Rekapitulace '!$C$34</f>
        <v>0</v>
      </c>
      <c r="J333" s="37">
        <f>H333*I333</f>
        <v>0</v>
      </c>
    </row>
    <row r="334" spans="1:10" ht="13.9" customHeight="1" x14ac:dyDescent="0.2">
      <c r="A334" s="29"/>
      <c r="B334" s="31"/>
      <c r="C334" s="33" t="s">
        <v>15</v>
      </c>
      <c r="D334" s="32"/>
      <c r="E334" s="51"/>
      <c r="F334" s="29"/>
      <c r="G334" s="32"/>
      <c r="H334" s="32"/>
      <c r="I334" s="155"/>
      <c r="J334" s="41">
        <f>SUM(J329:J333)</f>
        <v>0</v>
      </c>
    </row>
    <row r="335" spans="1:10" ht="13.9" customHeight="1" x14ac:dyDescent="0.2">
      <c r="A335" s="2"/>
      <c r="B335" s="14" t="s">
        <v>156</v>
      </c>
      <c r="C335" s="2" t="s">
        <v>105</v>
      </c>
      <c r="D335" s="5">
        <v>5</v>
      </c>
      <c r="E335" s="47">
        <v>43661</v>
      </c>
      <c r="F335" s="2" t="s">
        <v>205</v>
      </c>
      <c r="G335" s="8" t="s">
        <v>6</v>
      </c>
      <c r="H335" s="3">
        <v>1</v>
      </c>
      <c r="I335" s="153">
        <f>'Sklady Rekapitulace '!$C$30</f>
        <v>0</v>
      </c>
      <c r="J335" s="37">
        <f>H335*I335</f>
        <v>0</v>
      </c>
    </row>
    <row r="336" spans="1:10" ht="13.9" customHeight="1" x14ac:dyDescent="0.2">
      <c r="A336" s="2"/>
      <c r="B336" s="10"/>
      <c r="C336" s="11"/>
      <c r="D336" s="8"/>
      <c r="E336" s="48"/>
      <c r="F336" s="1" t="s">
        <v>203</v>
      </c>
      <c r="G336" s="8" t="s">
        <v>1</v>
      </c>
      <c r="H336" s="8">
        <v>9</v>
      </c>
      <c r="I336" s="154">
        <f>'Sklady Rekapitulace '!$C$31</f>
        <v>0</v>
      </c>
      <c r="J336" s="37">
        <f>H336*I336</f>
        <v>0</v>
      </c>
    </row>
    <row r="337" spans="1:10" ht="13.9" customHeight="1" x14ac:dyDescent="0.2">
      <c r="A337" s="2"/>
      <c r="B337" s="10"/>
      <c r="C337" s="11"/>
      <c r="D337" s="8"/>
      <c r="E337" s="48"/>
      <c r="F337" s="2" t="s">
        <v>204</v>
      </c>
      <c r="G337" s="8" t="s">
        <v>1</v>
      </c>
      <c r="H337" s="8">
        <v>9</v>
      </c>
      <c r="I337" s="154">
        <f>'Sklady Rekapitulace '!$C$32</f>
        <v>0</v>
      </c>
      <c r="J337" s="37">
        <f>H337*I337</f>
        <v>0</v>
      </c>
    </row>
    <row r="338" spans="1:10" ht="13.9" customHeight="1" x14ac:dyDescent="0.2">
      <c r="A338" s="2"/>
      <c r="B338" s="10"/>
      <c r="C338" s="11"/>
      <c r="D338" s="8"/>
      <c r="E338" s="48"/>
      <c r="F338" s="2" t="s">
        <v>90</v>
      </c>
      <c r="G338" s="8" t="s">
        <v>1</v>
      </c>
      <c r="H338" s="8"/>
      <c r="I338" s="154">
        <f>'Sklady Rekapitulace '!$C$33</f>
        <v>0</v>
      </c>
      <c r="J338" s="37">
        <f>H338*I338</f>
        <v>0</v>
      </c>
    </row>
    <row r="339" spans="1:10" ht="13.9" customHeight="1" x14ac:dyDescent="0.2">
      <c r="A339" s="2"/>
      <c r="B339" s="10"/>
      <c r="C339" s="11"/>
      <c r="D339" s="8"/>
      <c r="E339" s="48"/>
      <c r="F339" s="2" t="s">
        <v>13</v>
      </c>
      <c r="G339" s="8" t="s">
        <v>6</v>
      </c>
      <c r="H339" s="8">
        <v>1</v>
      </c>
      <c r="I339" s="154">
        <f>'Sklady Rekapitulace '!$C$34</f>
        <v>0</v>
      </c>
      <c r="J339" s="37">
        <f>H339*I339</f>
        <v>0</v>
      </c>
    </row>
    <row r="340" spans="1:10" ht="13.9" customHeight="1" x14ac:dyDescent="0.2">
      <c r="A340" s="29"/>
      <c r="B340" s="31"/>
      <c r="C340" s="33" t="s">
        <v>15</v>
      </c>
      <c r="D340" s="32"/>
      <c r="E340" s="51"/>
      <c r="F340" s="29"/>
      <c r="G340" s="32"/>
      <c r="H340" s="32"/>
      <c r="I340" s="155"/>
      <c r="J340" s="41">
        <f>SUM(J335:J339)</f>
        <v>0</v>
      </c>
    </row>
    <row r="341" spans="1:10" ht="13.9" customHeight="1" x14ac:dyDescent="0.2">
      <c r="A341" s="2"/>
      <c r="B341" s="10" t="s">
        <v>129</v>
      </c>
      <c r="C341" s="2" t="s">
        <v>102</v>
      </c>
      <c r="D341" s="5">
        <v>1</v>
      </c>
      <c r="E341" s="47">
        <v>45154</v>
      </c>
      <c r="F341" s="2" t="s">
        <v>205</v>
      </c>
      <c r="G341" s="8" t="s">
        <v>6</v>
      </c>
      <c r="H341" s="3">
        <v>1</v>
      </c>
      <c r="I341" s="153">
        <f>'Sklady Rekapitulace '!$C$30</f>
        <v>0</v>
      </c>
      <c r="J341" s="37">
        <f>H341*I341</f>
        <v>0</v>
      </c>
    </row>
    <row r="342" spans="1:10" ht="13.9" customHeight="1" x14ac:dyDescent="0.2">
      <c r="A342" s="2"/>
      <c r="B342" s="10"/>
      <c r="C342" s="2"/>
      <c r="D342" s="5"/>
      <c r="E342" s="47"/>
      <c r="F342" s="1" t="s">
        <v>203</v>
      </c>
      <c r="G342" s="8" t="s">
        <v>1</v>
      </c>
      <c r="H342" s="8"/>
      <c r="I342" s="154">
        <f>'Sklady Rekapitulace '!$C$31</f>
        <v>0</v>
      </c>
      <c r="J342" s="37">
        <f>H342*I342</f>
        <v>0</v>
      </c>
    </row>
    <row r="343" spans="1:10" ht="13.9" customHeight="1" x14ac:dyDescent="0.2">
      <c r="A343" s="2"/>
      <c r="B343" s="10"/>
      <c r="C343" s="2"/>
      <c r="D343" s="5"/>
      <c r="E343" s="47"/>
      <c r="F343" s="2" t="s">
        <v>204</v>
      </c>
      <c r="G343" s="8" t="s">
        <v>1</v>
      </c>
      <c r="H343" s="8"/>
      <c r="I343" s="154">
        <f>'Sklady Rekapitulace '!$C$32</f>
        <v>0</v>
      </c>
      <c r="J343" s="37">
        <f>H343*I343</f>
        <v>0</v>
      </c>
    </row>
    <row r="344" spans="1:10" ht="13.9" customHeight="1" x14ac:dyDescent="0.2">
      <c r="A344" s="2"/>
      <c r="B344" s="10"/>
      <c r="C344" s="2"/>
      <c r="D344" s="5"/>
      <c r="E344" s="47"/>
      <c r="F344" s="2" t="s">
        <v>90</v>
      </c>
      <c r="G344" s="8" t="s">
        <v>1</v>
      </c>
      <c r="H344" s="8"/>
      <c r="I344" s="154">
        <f>'Sklady Rekapitulace '!$C$33</f>
        <v>0</v>
      </c>
      <c r="J344" s="37">
        <f>H344*I344</f>
        <v>0</v>
      </c>
    </row>
    <row r="345" spans="1:10" ht="13.9" customHeight="1" x14ac:dyDescent="0.2">
      <c r="A345" s="2"/>
      <c r="B345" s="10"/>
      <c r="C345" s="11"/>
      <c r="D345" s="8"/>
      <c r="E345" s="48"/>
      <c r="F345" s="2" t="s">
        <v>13</v>
      </c>
      <c r="G345" s="8" t="s">
        <v>6</v>
      </c>
      <c r="H345" s="8">
        <v>1</v>
      </c>
      <c r="I345" s="154">
        <f>'Sklady Rekapitulace '!$C$34</f>
        <v>0</v>
      </c>
      <c r="J345" s="37">
        <f>H345*I345</f>
        <v>0</v>
      </c>
    </row>
    <row r="346" spans="1:10" ht="13.9" customHeight="1" x14ac:dyDescent="0.2">
      <c r="A346" s="2"/>
      <c r="B346" s="10"/>
      <c r="C346" s="11" t="s">
        <v>15</v>
      </c>
      <c r="D346" s="8"/>
      <c r="E346" s="48"/>
      <c r="F346" s="2"/>
      <c r="G346" s="8"/>
      <c r="H346" s="8"/>
      <c r="I346" s="159"/>
      <c r="J346" s="39">
        <f>SUM(J341:J345)</f>
        <v>0</v>
      </c>
    </row>
  </sheetData>
  <sheetProtection algorithmName="SHA-512" hashValue="V9UD4+Xii5g8byRY4jbPZtLlYNMRoSr5Mm9U9KExw6KWxQXeXC/36afC5dIVXjaBCfNvmPJV2aLZCRxcxGC96A==" saltValue="nQjnoFiZjXUT1Z77R7AGTg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9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J238"/>
  <sheetViews>
    <sheetView zoomScale="115" zoomScaleNormal="115" workbookViewId="0">
      <pane ySplit="4" topLeftCell="A5" activePane="bottomLeft" state="frozen"/>
      <selection activeCell="B3" sqref="B3"/>
      <selection pane="bottomLeft" activeCell="A2" sqref="A2"/>
    </sheetView>
  </sheetViews>
  <sheetFormatPr defaultColWidth="8.85546875" defaultRowHeight="13.9" customHeight="1" x14ac:dyDescent="0.2"/>
  <cols>
    <col min="1" max="1" width="3.7109375" style="63" customWidth="1"/>
    <col min="2" max="2" width="11.7109375" style="95" customWidth="1"/>
    <col min="3" max="3" width="39" style="64" customWidth="1"/>
    <col min="4" max="4" width="7.28515625" style="59" customWidth="1"/>
    <col min="5" max="5" width="13.28515625" style="55" customWidth="1"/>
    <col min="6" max="6" width="36.42578125" style="17" customWidth="1"/>
    <col min="7" max="7" width="4" style="22" customWidth="1"/>
    <col min="8" max="8" width="5.7109375" style="22" customWidth="1"/>
    <col min="9" max="9" width="8.85546875" style="152"/>
    <col min="10" max="10" width="15.28515625" style="17" customWidth="1"/>
    <col min="11" max="16384" width="8.85546875" style="17"/>
  </cols>
  <sheetData>
    <row r="2" spans="1:10" ht="13.9" customHeight="1" x14ac:dyDescent="0.2">
      <c r="B2" s="86" t="s">
        <v>283</v>
      </c>
    </row>
    <row r="4" spans="1:10" ht="27.95" customHeight="1" x14ac:dyDescent="0.2">
      <c r="A4" s="57"/>
      <c r="B4" s="87" t="s">
        <v>8</v>
      </c>
      <c r="C4" s="57" t="s">
        <v>0</v>
      </c>
      <c r="D4" s="65" t="s">
        <v>7</v>
      </c>
      <c r="E4" s="56" t="s">
        <v>202</v>
      </c>
      <c r="F4" s="18" t="s">
        <v>3</v>
      </c>
      <c r="G4" s="21" t="s">
        <v>2</v>
      </c>
      <c r="H4" s="54" t="s">
        <v>9</v>
      </c>
      <c r="I4" s="96" t="s">
        <v>4</v>
      </c>
      <c r="J4" s="18" t="s">
        <v>5</v>
      </c>
    </row>
    <row r="5" spans="1:10" ht="13.9" customHeight="1" x14ac:dyDescent="0.2">
      <c r="A5" s="66"/>
      <c r="B5" s="88" t="s">
        <v>160</v>
      </c>
      <c r="C5" s="67" t="s">
        <v>21</v>
      </c>
      <c r="D5" s="60">
        <v>2</v>
      </c>
      <c r="E5" s="47">
        <v>44439</v>
      </c>
      <c r="F5" s="2" t="s">
        <v>205</v>
      </c>
      <c r="G5" s="8" t="s">
        <v>6</v>
      </c>
      <c r="H5" s="3">
        <v>1</v>
      </c>
      <c r="I5" s="153">
        <f>'Sklady Rekapitulace '!$C$37</f>
        <v>0</v>
      </c>
      <c r="J5" s="37">
        <f>H5*I5</f>
        <v>0</v>
      </c>
    </row>
    <row r="6" spans="1:10" ht="13.9" customHeight="1" x14ac:dyDescent="0.2">
      <c r="A6" s="66"/>
      <c r="B6" s="88"/>
      <c r="C6" s="68"/>
      <c r="D6" s="58"/>
      <c r="E6" s="48"/>
      <c r="F6" s="1" t="s">
        <v>203</v>
      </c>
      <c r="G6" s="8" t="s">
        <v>1</v>
      </c>
      <c r="H6" s="8">
        <v>1</v>
      </c>
      <c r="I6" s="154">
        <f>'Sklady Rekapitulace '!$C$38</f>
        <v>0</v>
      </c>
      <c r="J6" s="37">
        <f t="shared" ref="J6:J9" si="0">H6*I6</f>
        <v>0</v>
      </c>
    </row>
    <row r="7" spans="1:10" ht="13.9" customHeight="1" x14ac:dyDescent="0.2">
      <c r="A7" s="66"/>
      <c r="B7" s="88"/>
      <c r="C7" s="68"/>
      <c r="D7" s="58"/>
      <c r="E7" s="48"/>
      <c r="F7" s="2" t="s">
        <v>204</v>
      </c>
      <c r="G7" s="8" t="s">
        <v>1</v>
      </c>
      <c r="H7" s="8">
        <v>11</v>
      </c>
      <c r="I7" s="154">
        <f>'Sklady Rekapitulace '!$C$39</f>
        <v>0</v>
      </c>
      <c r="J7" s="37">
        <f t="shared" si="0"/>
        <v>0</v>
      </c>
    </row>
    <row r="8" spans="1:10" ht="13.9" customHeight="1" x14ac:dyDescent="0.2">
      <c r="A8" s="66"/>
      <c r="B8" s="88"/>
      <c r="C8" s="68"/>
      <c r="D8" s="58"/>
      <c r="E8" s="48"/>
      <c r="F8" s="2" t="s">
        <v>91</v>
      </c>
      <c r="G8" s="8" t="s">
        <v>1</v>
      </c>
      <c r="H8" s="8">
        <v>1</v>
      </c>
      <c r="I8" s="154">
        <f>'Sklady Rekapitulace '!$C$40</f>
        <v>0</v>
      </c>
      <c r="J8" s="37">
        <f t="shared" si="0"/>
        <v>0</v>
      </c>
    </row>
    <row r="9" spans="1:10" ht="13.9" customHeight="1" x14ac:dyDescent="0.2">
      <c r="A9" s="66"/>
      <c r="B9" s="88"/>
      <c r="C9" s="68"/>
      <c r="D9" s="58"/>
      <c r="E9" s="48"/>
      <c r="F9" s="2" t="s">
        <v>13</v>
      </c>
      <c r="G9" s="8" t="s">
        <v>6</v>
      </c>
      <c r="H9" s="8">
        <v>1</v>
      </c>
      <c r="I9" s="154">
        <f>'Sklady Rekapitulace '!$C$41</f>
        <v>0</v>
      </c>
      <c r="J9" s="37">
        <f t="shared" si="0"/>
        <v>0</v>
      </c>
    </row>
    <row r="10" spans="1:10" ht="13.9" customHeight="1" x14ac:dyDescent="0.2">
      <c r="A10" s="69"/>
      <c r="B10" s="89" t="s">
        <v>15</v>
      </c>
      <c r="C10" s="70"/>
      <c r="D10" s="62"/>
      <c r="E10" s="49"/>
      <c r="F10" s="7"/>
      <c r="G10" s="9"/>
      <c r="H10" s="9"/>
      <c r="I10" s="155"/>
      <c r="J10" s="39">
        <f>SUM(J5:J9)</f>
        <v>0</v>
      </c>
    </row>
    <row r="11" spans="1:10" ht="13.9" customHeight="1" x14ac:dyDescent="0.2">
      <c r="A11" s="66"/>
      <c r="B11" s="88" t="s">
        <v>161</v>
      </c>
      <c r="C11" s="67" t="s">
        <v>22</v>
      </c>
      <c r="D11" s="60">
        <v>2</v>
      </c>
      <c r="E11" s="47">
        <v>44439</v>
      </c>
      <c r="F11" s="2" t="s">
        <v>205</v>
      </c>
      <c r="G11" s="8" t="s">
        <v>6</v>
      </c>
      <c r="H11" s="3">
        <v>1</v>
      </c>
      <c r="I11" s="153">
        <f>'Sklady Rekapitulace '!$C$37</f>
        <v>0</v>
      </c>
      <c r="J11" s="37">
        <f>H11*I11</f>
        <v>0</v>
      </c>
    </row>
    <row r="12" spans="1:10" ht="13.9" customHeight="1" x14ac:dyDescent="0.2">
      <c r="A12" s="66"/>
      <c r="B12" s="88"/>
      <c r="C12" s="68"/>
      <c r="D12" s="58"/>
      <c r="E12" s="48"/>
      <c r="F12" s="1" t="s">
        <v>203</v>
      </c>
      <c r="G12" s="8" t="s">
        <v>1</v>
      </c>
      <c r="H12" s="8">
        <v>1</v>
      </c>
      <c r="I12" s="154">
        <f>'Sklady Rekapitulace '!$C$38</f>
        <v>0</v>
      </c>
      <c r="J12" s="37">
        <f t="shared" ref="J12:J15" si="1">H12*I12</f>
        <v>0</v>
      </c>
    </row>
    <row r="13" spans="1:10" ht="13.9" customHeight="1" x14ac:dyDescent="0.2">
      <c r="A13" s="66"/>
      <c r="B13" s="88"/>
      <c r="C13" s="68"/>
      <c r="D13" s="58"/>
      <c r="E13" s="48"/>
      <c r="F13" s="2" t="s">
        <v>204</v>
      </c>
      <c r="G13" s="8" t="s">
        <v>1</v>
      </c>
      <c r="H13" s="8">
        <v>40</v>
      </c>
      <c r="I13" s="154">
        <f>'Sklady Rekapitulace '!$C$39</f>
        <v>0</v>
      </c>
      <c r="J13" s="37">
        <f t="shared" si="1"/>
        <v>0</v>
      </c>
    </row>
    <row r="14" spans="1:10" ht="13.9" customHeight="1" x14ac:dyDescent="0.2">
      <c r="A14" s="66"/>
      <c r="B14" s="88"/>
      <c r="C14" s="68"/>
      <c r="D14" s="58"/>
      <c r="E14" s="48"/>
      <c r="F14" s="2" t="s">
        <v>91</v>
      </c>
      <c r="G14" s="8" t="s">
        <v>1</v>
      </c>
      <c r="H14" s="8">
        <v>8</v>
      </c>
      <c r="I14" s="154">
        <f>'Sklady Rekapitulace '!$C$40</f>
        <v>0</v>
      </c>
      <c r="J14" s="37">
        <f t="shared" si="1"/>
        <v>0</v>
      </c>
    </row>
    <row r="15" spans="1:10" ht="13.9" customHeight="1" x14ac:dyDescent="0.2">
      <c r="A15" s="66"/>
      <c r="B15" s="88"/>
      <c r="C15" s="68"/>
      <c r="D15" s="58"/>
      <c r="E15" s="48"/>
      <c r="F15" s="2" t="s">
        <v>13</v>
      </c>
      <c r="G15" s="8" t="s">
        <v>6</v>
      </c>
      <c r="H15" s="8">
        <v>1</v>
      </c>
      <c r="I15" s="154">
        <f>'Sklady Rekapitulace '!$C$41</f>
        <v>0</v>
      </c>
      <c r="J15" s="37">
        <f t="shared" si="1"/>
        <v>0</v>
      </c>
    </row>
    <row r="16" spans="1:10" ht="13.9" customHeight="1" x14ac:dyDescent="0.2">
      <c r="A16" s="69"/>
      <c r="B16" s="89" t="s">
        <v>15</v>
      </c>
      <c r="C16" s="70"/>
      <c r="D16" s="62"/>
      <c r="E16" s="49"/>
      <c r="F16" s="7"/>
      <c r="G16" s="9"/>
      <c r="H16" s="9"/>
      <c r="I16" s="155"/>
      <c r="J16" s="39">
        <f>SUM(J11:J15)</f>
        <v>0</v>
      </c>
    </row>
    <row r="17" spans="1:10" ht="13.9" customHeight="1" x14ac:dyDescent="0.2">
      <c r="A17" s="66"/>
      <c r="B17" s="88" t="s">
        <v>162</v>
      </c>
      <c r="C17" s="67" t="s">
        <v>226</v>
      </c>
      <c r="D17" s="60">
        <v>2</v>
      </c>
      <c r="E17" s="47">
        <v>44439</v>
      </c>
      <c r="F17" s="2" t="s">
        <v>205</v>
      </c>
      <c r="G17" s="8" t="s">
        <v>6</v>
      </c>
      <c r="H17" s="3">
        <v>1</v>
      </c>
      <c r="I17" s="153">
        <f>'Sklady Rekapitulace '!$C$37</f>
        <v>0</v>
      </c>
      <c r="J17" s="37">
        <f>H17*I17</f>
        <v>0</v>
      </c>
    </row>
    <row r="18" spans="1:10" ht="13.9" customHeight="1" x14ac:dyDescent="0.2">
      <c r="A18" s="66"/>
      <c r="B18" s="88"/>
      <c r="C18" s="68"/>
      <c r="D18" s="58"/>
      <c r="E18" s="48"/>
      <c r="F18" s="1" t="s">
        <v>203</v>
      </c>
      <c r="G18" s="8" t="s">
        <v>1</v>
      </c>
      <c r="H18" s="8">
        <v>14</v>
      </c>
      <c r="I18" s="154">
        <f>'Sklady Rekapitulace '!$C$38</f>
        <v>0</v>
      </c>
      <c r="J18" s="37">
        <f t="shared" ref="J18:J21" si="2">H18*I18</f>
        <v>0</v>
      </c>
    </row>
    <row r="19" spans="1:10" ht="13.9" customHeight="1" x14ac:dyDescent="0.2">
      <c r="A19" s="66"/>
      <c r="B19" s="88"/>
      <c r="C19" s="68"/>
      <c r="D19" s="58"/>
      <c r="E19" s="48"/>
      <c r="F19" s="2" t="s">
        <v>204</v>
      </c>
      <c r="G19" s="8" t="s">
        <v>1</v>
      </c>
      <c r="H19" s="8">
        <v>302</v>
      </c>
      <c r="I19" s="154">
        <f>'Sklady Rekapitulace '!$C$39</f>
        <v>0</v>
      </c>
      <c r="J19" s="37">
        <f t="shared" si="2"/>
        <v>0</v>
      </c>
    </row>
    <row r="20" spans="1:10" ht="13.9" customHeight="1" x14ac:dyDescent="0.2">
      <c r="A20" s="66"/>
      <c r="B20" s="88"/>
      <c r="C20" s="68"/>
      <c r="D20" s="58"/>
      <c r="E20" s="48"/>
      <c r="F20" s="2" t="s">
        <v>91</v>
      </c>
      <c r="G20" s="8" t="s">
        <v>1</v>
      </c>
      <c r="H20" s="8">
        <v>15</v>
      </c>
      <c r="I20" s="154">
        <f>'Sklady Rekapitulace '!$C$40</f>
        <v>0</v>
      </c>
      <c r="J20" s="37">
        <f t="shared" si="2"/>
        <v>0</v>
      </c>
    </row>
    <row r="21" spans="1:10" ht="13.9" customHeight="1" x14ac:dyDescent="0.2">
      <c r="A21" s="66"/>
      <c r="B21" s="88"/>
      <c r="C21" s="68"/>
      <c r="D21" s="58"/>
      <c r="E21" s="48"/>
      <c r="F21" s="2" t="s">
        <v>13</v>
      </c>
      <c r="G21" s="8" t="s">
        <v>6</v>
      </c>
      <c r="H21" s="8">
        <v>1</v>
      </c>
      <c r="I21" s="154">
        <f>'Sklady Rekapitulace '!$C$41</f>
        <v>0</v>
      </c>
      <c r="J21" s="37">
        <f t="shared" si="2"/>
        <v>0</v>
      </c>
    </row>
    <row r="22" spans="1:10" ht="13.9" customHeight="1" x14ac:dyDescent="0.2">
      <c r="A22" s="69"/>
      <c r="B22" s="89" t="s">
        <v>15</v>
      </c>
      <c r="C22" s="70"/>
      <c r="D22" s="62"/>
      <c r="E22" s="49"/>
      <c r="F22" s="7"/>
      <c r="G22" s="9"/>
      <c r="H22" s="9"/>
      <c r="I22" s="155"/>
      <c r="J22" s="39">
        <f>SUM(J17:J21)</f>
        <v>0</v>
      </c>
    </row>
    <row r="23" spans="1:10" ht="13.9" customHeight="1" x14ac:dyDescent="0.2">
      <c r="A23" s="66"/>
      <c r="B23" s="88" t="s">
        <v>163</v>
      </c>
      <c r="C23" s="66" t="s">
        <v>17</v>
      </c>
      <c r="D23" s="60">
        <v>2</v>
      </c>
      <c r="E23" s="47">
        <v>44439</v>
      </c>
      <c r="F23" s="2" t="s">
        <v>205</v>
      </c>
      <c r="G23" s="8" t="s">
        <v>6</v>
      </c>
      <c r="H23" s="3">
        <v>1</v>
      </c>
      <c r="I23" s="153">
        <f>'Sklady Rekapitulace '!$C$37</f>
        <v>0</v>
      </c>
      <c r="J23" s="37">
        <f>H23*I23</f>
        <v>0</v>
      </c>
    </row>
    <row r="24" spans="1:10" ht="13.9" customHeight="1" x14ac:dyDescent="0.2">
      <c r="A24" s="66"/>
      <c r="B24" s="88"/>
      <c r="C24" s="68"/>
      <c r="D24" s="58"/>
      <c r="E24" s="48"/>
      <c r="F24" s="1" t="s">
        <v>203</v>
      </c>
      <c r="G24" s="8" t="s">
        <v>1</v>
      </c>
      <c r="H24" s="8">
        <v>12</v>
      </c>
      <c r="I24" s="154">
        <f>'Sklady Rekapitulace '!$C$38</f>
        <v>0</v>
      </c>
      <c r="J24" s="37">
        <f t="shared" ref="J24:J27" si="3">H24*I24</f>
        <v>0</v>
      </c>
    </row>
    <row r="25" spans="1:10" ht="13.9" customHeight="1" x14ac:dyDescent="0.2">
      <c r="A25" s="66"/>
      <c r="B25" s="88"/>
      <c r="C25" s="68"/>
      <c r="D25" s="58"/>
      <c r="E25" s="48"/>
      <c r="F25" s="2" t="s">
        <v>204</v>
      </c>
      <c r="G25" s="8" t="s">
        <v>1</v>
      </c>
      <c r="H25" s="8">
        <v>406</v>
      </c>
      <c r="I25" s="154">
        <f>'Sklady Rekapitulace '!$C$39</f>
        <v>0</v>
      </c>
      <c r="J25" s="37">
        <f t="shared" si="3"/>
        <v>0</v>
      </c>
    </row>
    <row r="26" spans="1:10" ht="13.9" customHeight="1" x14ac:dyDescent="0.2">
      <c r="A26" s="66"/>
      <c r="B26" s="88"/>
      <c r="C26" s="68"/>
      <c r="D26" s="58"/>
      <c r="E26" s="48"/>
      <c r="F26" s="2" t="s">
        <v>91</v>
      </c>
      <c r="G26" s="8" t="s">
        <v>1</v>
      </c>
      <c r="H26" s="8">
        <v>8</v>
      </c>
      <c r="I26" s="154">
        <f>'Sklady Rekapitulace '!$C$40</f>
        <v>0</v>
      </c>
      <c r="J26" s="37">
        <f t="shared" si="3"/>
        <v>0</v>
      </c>
    </row>
    <row r="27" spans="1:10" ht="13.9" customHeight="1" x14ac:dyDescent="0.2">
      <c r="A27" s="66"/>
      <c r="B27" s="88"/>
      <c r="C27" s="68"/>
      <c r="D27" s="58"/>
      <c r="E27" s="48"/>
      <c r="F27" s="2" t="s">
        <v>13</v>
      </c>
      <c r="G27" s="8" t="s">
        <v>6</v>
      </c>
      <c r="H27" s="8">
        <v>1</v>
      </c>
      <c r="I27" s="154">
        <f>'Sklady Rekapitulace '!$C$41</f>
        <v>0</v>
      </c>
      <c r="J27" s="37">
        <f t="shared" si="3"/>
        <v>0</v>
      </c>
    </row>
    <row r="28" spans="1:10" ht="13.9" customHeight="1" x14ac:dyDescent="0.2">
      <c r="A28" s="69"/>
      <c r="B28" s="89" t="s">
        <v>15</v>
      </c>
      <c r="C28" s="70"/>
      <c r="D28" s="62"/>
      <c r="E28" s="49"/>
      <c r="F28" s="7"/>
      <c r="G28" s="9"/>
      <c r="H28" s="9"/>
      <c r="I28" s="155"/>
      <c r="J28" s="39">
        <f>SUM(J23:J27)</f>
        <v>0</v>
      </c>
    </row>
    <row r="29" spans="1:10" ht="13.9" customHeight="1" x14ac:dyDescent="0.2">
      <c r="A29" s="66"/>
      <c r="B29" s="88" t="s">
        <v>164</v>
      </c>
      <c r="C29" s="66" t="s">
        <v>23</v>
      </c>
      <c r="D29" s="60">
        <v>2</v>
      </c>
      <c r="E29" s="47">
        <v>44811</v>
      </c>
      <c r="F29" s="2" t="s">
        <v>205</v>
      </c>
      <c r="G29" s="8" t="s">
        <v>6</v>
      </c>
      <c r="H29" s="3">
        <v>1</v>
      </c>
      <c r="I29" s="153">
        <f>'Sklady Rekapitulace '!$C$37</f>
        <v>0</v>
      </c>
      <c r="J29" s="37">
        <f>H29*I29</f>
        <v>0</v>
      </c>
    </row>
    <row r="30" spans="1:10" ht="13.9" customHeight="1" x14ac:dyDescent="0.2">
      <c r="A30" s="66"/>
      <c r="B30" s="88"/>
      <c r="C30" s="68"/>
      <c r="D30" s="58"/>
      <c r="E30" s="48"/>
      <c r="F30" s="1" t="s">
        <v>203</v>
      </c>
      <c r="G30" s="8" t="s">
        <v>1</v>
      </c>
      <c r="H30" s="8">
        <v>1</v>
      </c>
      <c r="I30" s="154">
        <f>'Sklady Rekapitulace '!$C$38</f>
        <v>0</v>
      </c>
      <c r="J30" s="37">
        <f t="shared" ref="J30:J33" si="4">H30*I30</f>
        <v>0</v>
      </c>
    </row>
    <row r="31" spans="1:10" ht="13.9" customHeight="1" x14ac:dyDescent="0.2">
      <c r="A31" s="66"/>
      <c r="B31" s="88"/>
      <c r="C31" s="68"/>
      <c r="D31" s="58"/>
      <c r="E31" s="48"/>
      <c r="F31" s="2" t="s">
        <v>204</v>
      </c>
      <c r="G31" s="8" t="s">
        <v>1</v>
      </c>
      <c r="H31" s="8">
        <v>14</v>
      </c>
      <c r="I31" s="154">
        <f>'Sklady Rekapitulace '!$C$39</f>
        <v>0</v>
      </c>
      <c r="J31" s="37">
        <f t="shared" si="4"/>
        <v>0</v>
      </c>
    </row>
    <row r="32" spans="1:10" ht="13.9" customHeight="1" x14ac:dyDescent="0.2">
      <c r="A32" s="66"/>
      <c r="B32" s="88"/>
      <c r="C32" s="68"/>
      <c r="D32" s="58"/>
      <c r="E32" s="48"/>
      <c r="F32" s="2" t="s">
        <v>91</v>
      </c>
      <c r="G32" s="8" t="s">
        <v>1</v>
      </c>
      <c r="H32" s="8"/>
      <c r="I32" s="154">
        <f>'Sklady Rekapitulace '!$C$40</f>
        <v>0</v>
      </c>
      <c r="J32" s="37">
        <f t="shared" si="4"/>
        <v>0</v>
      </c>
    </row>
    <row r="33" spans="1:10" ht="13.9" customHeight="1" x14ac:dyDescent="0.2">
      <c r="A33" s="66"/>
      <c r="B33" s="88"/>
      <c r="C33" s="68"/>
      <c r="D33" s="58"/>
      <c r="E33" s="48"/>
      <c r="F33" s="2" t="s">
        <v>13</v>
      </c>
      <c r="G33" s="8" t="s">
        <v>6</v>
      </c>
      <c r="H33" s="8">
        <v>1</v>
      </c>
      <c r="I33" s="154">
        <f>'Sklady Rekapitulace '!$C$41</f>
        <v>0</v>
      </c>
      <c r="J33" s="37">
        <f t="shared" si="4"/>
        <v>0</v>
      </c>
    </row>
    <row r="34" spans="1:10" ht="13.9" customHeight="1" x14ac:dyDescent="0.2">
      <c r="A34" s="69"/>
      <c r="B34" s="89" t="s">
        <v>15</v>
      </c>
      <c r="C34" s="70"/>
      <c r="D34" s="62"/>
      <c r="E34" s="49"/>
      <c r="F34" s="7"/>
      <c r="G34" s="9"/>
      <c r="H34" s="9"/>
      <c r="I34" s="155"/>
      <c r="J34" s="39">
        <f>SUM(J29:J33)</f>
        <v>0</v>
      </c>
    </row>
    <row r="35" spans="1:10" ht="13.9" customHeight="1" x14ac:dyDescent="0.2">
      <c r="A35" s="66"/>
      <c r="B35" s="88" t="s">
        <v>165</v>
      </c>
      <c r="C35" s="66" t="s">
        <v>227</v>
      </c>
      <c r="D35" s="60">
        <v>2</v>
      </c>
      <c r="E35" s="47">
        <v>44840</v>
      </c>
      <c r="F35" s="2" t="s">
        <v>205</v>
      </c>
      <c r="G35" s="8" t="s">
        <v>6</v>
      </c>
      <c r="H35" s="3">
        <v>1</v>
      </c>
      <c r="I35" s="153">
        <f>'Sklady Rekapitulace '!$C$37</f>
        <v>0</v>
      </c>
      <c r="J35" s="37">
        <f>H35*I35</f>
        <v>0</v>
      </c>
    </row>
    <row r="36" spans="1:10" ht="13.9" customHeight="1" x14ac:dyDescent="0.2">
      <c r="A36" s="66"/>
      <c r="B36" s="88"/>
      <c r="C36" s="68"/>
      <c r="D36" s="58"/>
      <c r="E36" s="48"/>
      <c r="F36" s="1" t="s">
        <v>203</v>
      </c>
      <c r="G36" s="8" t="s">
        <v>1</v>
      </c>
      <c r="H36" s="8">
        <v>7</v>
      </c>
      <c r="I36" s="154">
        <f>'Sklady Rekapitulace '!$C$38</f>
        <v>0</v>
      </c>
      <c r="J36" s="37">
        <f t="shared" ref="J36:J39" si="5">H36*I36</f>
        <v>0</v>
      </c>
    </row>
    <row r="37" spans="1:10" ht="13.9" customHeight="1" x14ac:dyDescent="0.2">
      <c r="A37" s="66"/>
      <c r="B37" s="88"/>
      <c r="C37" s="68"/>
      <c r="D37" s="58"/>
      <c r="E37" s="48"/>
      <c r="F37" s="2" t="s">
        <v>204</v>
      </c>
      <c r="G37" s="8" t="s">
        <v>1</v>
      </c>
      <c r="H37" s="8">
        <v>401</v>
      </c>
      <c r="I37" s="154">
        <f>'Sklady Rekapitulace '!$C$39</f>
        <v>0</v>
      </c>
      <c r="J37" s="37">
        <f t="shared" si="5"/>
        <v>0</v>
      </c>
    </row>
    <row r="38" spans="1:10" ht="13.9" customHeight="1" x14ac:dyDescent="0.2">
      <c r="A38" s="66"/>
      <c r="B38" s="88"/>
      <c r="C38" s="68"/>
      <c r="D38" s="58"/>
      <c r="E38" s="48"/>
      <c r="F38" s="2" t="s">
        <v>91</v>
      </c>
      <c r="G38" s="8" t="s">
        <v>1</v>
      </c>
      <c r="H38" s="8">
        <v>80</v>
      </c>
      <c r="I38" s="154">
        <f>'Sklady Rekapitulace '!$C$40</f>
        <v>0</v>
      </c>
      <c r="J38" s="37">
        <f t="shared" si="5"/>
        <v>0</v>
      </c>
    </row>
    <row r="39" spans="1:10" ht="13.9" customHeight="1" x14ac:dyDescent="0.2">
      <c r="A39" s="66"/>
      <c r="B39" s="88"/>
      <c r="C39" s="68"/>
      <c r="D39" s="58"/>
      <c r="E39" s="48"/>
      <c r="F39" s="2" t="s">
        <v>13</v>
      </c>
      <c r="G39" s="8" t="s">
        <v>6</v>
      </c>
      <c r="H39" s="8">
        <v>1</v>
      </c>
      <c r="I39" s="154">
        <f>'Sklady Rekapitulace '!$C$41</f>
        <v>0</v>
      </c>
      <c r="J39" s="37">
        <f t="shared" si="5"/>
        <v>0</v>
      </c>
    </row>
    <row r="40" spans="1:10" ht="13.9" customHeight="1" x14ac:dyDescent="0.2">
      <c r="A40" s="69"/>
      <c r="B40" s="89" t="s">
        <v>15</v>
      </c>
      <c r="C40" s="70"/>
      <c r="D40" s="62"/>
      <c r="E40" s="49"/>
      <c r="F40" s="7"/>
      <c r="G40" s="9"/>
      <c r="H40" s="9"/>
      <c r="I40" s="155"/>
      <c r="J40" s="39">
        <f>SUM(J35:J39)</f>
        <v>0</v>
      </c>
    </row>
    <row r="41" spans="1:10" ht="13.9" customHeight="1" x14ac:dyDescent="0.2">
      <c r="A41" s="66"/>
      <c r="B41" s="88" t="s">
        <v>166</v>
      </c>
      <c r="C41" s="66" t="s">
        <v>93</v>
      </c>
      <c r="D41" s="60">
        <v>2</v>
      </c>
      <c r="E41" s="47">
        <v>44840</v>
      </c>
      <c r="F41" s="2" t="s">
        <v>205</v>
      </c>
      <c r="G41" s="8" t="s">
        <v>6</v>
      </c>
      <c r="H41" s="3">
        <v>1</v>
      </c>
      <c r="I41" s="153">
        <f>'Sklady Rekapitulace '!$C$37</f>
        <v>0</v>
      </c>
      <c r="J41" s="37">
        <f>H41*I41</f>
        <v>0</v>
      </c>
    </row>
    <row r="42" spans="1:10" ht="13.9" customHeight="1" x14ac:dyDescent="0.2">
      <c r="A42" s="66"/>
      <c r="B42" s="88"/>
      <c r="C42" s="68"/>
      <c r="D42" s="58"/>
      <c r="E42" s="48"/>
      <c r="F42" s="1" t="s">
        <v>203</v>
      </c>
      <c r="G42" s="8" t="s">
        <v>1</v>
      </c>
      <c r="H42" s="8">
        <v>18</v>
      </c>
      <c r="I42" s="154">
        <f>'Sklady Rekapitulace '!$C$38</f>
        <v>0</v>
      </c>
      <c r="J42" s="37">
        <f t="shared" ref="J42:J45" si="6">H42*I42</f>
        <v>0</v>
      </c>
    </row>
    <row r="43" spans="1:10" ht="13.9" customHeight="1" x14ac:dyDescent="0.2">
      <c r="A43" s="66"/>
      <c r="B43" s="88"/>
      <c r="C43" s="68"/>
      <c r="D43" s="58"/>
      <c r="E43" s="48"/>
      <c r="F43" s="2" t="s">
        <v>204</v>
      </c>
      <c r="G43" s="8" t="s">
        <v>1</v>
      </c>
      <c r="H43" s="8">
        <v>248</v>
      </c>
      <c r="I43" s="154">
        <f>'Sklady Rekapitulace '!$C$39</f>
        <v>0</v>
      </c>
      <c r="J43" s="37">
        <f t="shared" si="6"/>
        <v>0</v>
      </c>
    </row>
    <row r="44" spans="1:10" ht="13.9" customHeight="1" x14ac:dyDescent="0.2">
      <c r="A44" s="66"/>
      <c r="B44" s="88"/>
      <c r="C44" s="68"/>
      <c r="D44" s="58"/>
      <c r="E44" s="48"/>
      <c r="F44" s="2" t="s">
        <v>91</v>
      </c>
      <c r="G44" s="8" t="s">
        <v>1</v>
      </c>
      <c r="H44" s="8">
        <v>75</v>
      </c>
      <c r="I44" s="154">
        <f>'Sklady Rekapitulace '!$C$40</f>
        <v>0</v>
      </c>
      <c r="J44" s="37">
        <f t="shared" si="6"/>
        <v>0</v>
      </c>
    </row>
    <row r="45" spans="1:10" ht="13.9" customHeight="1" x14ac:dyDescent="0.2">
      <c r="A45" s="66"/>
      <c r="B45" s="88"/>
      <c r="C45" s="68"/>
      <c r="D45" s="58"/>
      <c r="E45" s="48"/>
      <c r="F45" s="2" t="s">
        <v>13</v>
      </c>
      <c r="G45" s="8" t="s">
        <v>6</v>
      </c>
      <c r="H45" s="8">
        <v>1</v>
      </c>
      <c r="I45" s="154">
        <f>'Sklady Rekapitulace '!$C$41</f>
        <v>0</v>
      </c>
      <c r="J45" s="37">
        <f t="shared" si="6"/>
        <v>0</v>
      </c>
    </row>
    <row r="46" spans="1:10" ht="13.9" customHeight="1" x14ac:dyDescent="0.2">
      <c r="A46" s="69"/>
      <c r="B46" s="89" t="s">
        <v>15</v>
      </c>
      <c r="C46" s="70"/>
      <c r="D46" s="62"/>
      <c r="E46" s="49"/>
      <c r="F46" s="7"/>
      <c r="G46" s="9"/>
      <c r="H46" s="9"/>
      <c r="I46" s="155"/>
      <c r="J46" s="39">
        <f>SUM(J41:J45)</f>
        <v>0</v>
      </c>
    </row>
    <row r="47" spans="1:10" ht="13.9" customHeight="1" x14ac:dyDescent="0.2">
      <c r="A47" s="66"/>
      <c r="B47" s="88" t="s">
        <v>167</v>
      </c>
      <c r="C47" s="66" t="s">
        <v>24</v>
      </c>
      <c r="D47" s="60">
        <v>2</v>
      </c>
      <c r="E47" s="47">
        <v>44811</v>
      </c>
      <c r="F47" s="2" t="s">
        <v>205</v>
      </c>
      <c r="G47" s="8" t="s">
        <v>6</v>
      </c>
      <c r="H47" s="3">
        <v>1</v>
      </c>
      <c r="I47" s="153">
        <f>'Sklady Rekapitulace '!$C$37</f>
        <v>0</v>
      </c>
      <c r="J47" s="37">
        <f>H47*I47</f>
        <v>0</v>
      </c>
    </row>
    <row r="48" spans="1:10" ht="13.9" customHeight="1" x14ac:dyDescent="0.2">
      <c r="A48" s="66"/>
      <c r="B48" s="88"/>
      <c r="C48" s="68"/>
      <c r="D48" s="58"/>
      <c r="E48" s="48"/>
      <c r="F48" s="1" t="s">
        <v>203</v>
      </c>
      <c r="G48" s="8" t="s">
        <v>1</v>
      </c>
      <c r="H48" s="8">
        <v>4</v>
      </c>
      <c r="I48" s="154">
        <f>'Sklady Rekapitulace '!$C$38</f>
        <v>0</v>
      </c>
      <c r="J48" s="37">
        <f t="shared" ref="J48:J51" si="7">H48*I48</f>
        <v>0</v>
      </c>
    </row>
    <row r="49" spans="1:10" ht="13.9" customHeight="1" x14ac:dyDescent="0.2">
      <c r="A49" s="66"/>
      <c r="B49" s="88"/>
      <c r="C49" s="68"/>
      <c r="D49" s="58"/>
      <c r="E49" s="48"/>
      <c r="F49" s="2" t="s">
        <v>204</v>
      </c>
      <c r="G49" s="8" t="s">
        <v>1</v>
      </c>
      <c r="H49" s="8">
        <v>173</v>
      </c>
      <c r="I49" s="154">
        <f>'Sklady Rekapitulace '!$C$39</f>
        <v>0</v>
      </c>
      <c r="J49" s="37">
        <f t="shared" si="7"/>
        <v>0</v>
      </c>
    </row>
    <row r="50" spans="1:10" ht="13.9" customHeight="1" x14ac:dyDescent="0.2">
      <c r="A50" s="66"/>
      <c r="B50" s="88"/>
      <c r="C50" s="68"/>
      <c r="D50" s="58"/>
      <c r="E50" s="48"/>
      <c r="F50" s="2" t="s">
        <v>91</v>
      </c>
      <c r="G50" s="8" t="s">
        <v>1</v>
      </c>
      <c r="H50" s="8">
        <v>13</v>
      </c>
      <c r="I50" s="154">
        <f>'Sklady Rekapitulace '!$C$40</f>
        <v>0</v>
      </c>
      <c r="J50" s="37">
        <f t="shared" si="7"/>
        <v>0</v>
      </c>
    </row>
    <row r="51" spans="1:10" ht="13.9" customHeight="1" x14ac:dyDescent="0.2">
      <c r="A51" s="66"/>
      <c r="B51" s="88"/>
      <c r="C51" s="68"/>
      <c r="D51" s="58"/>
      <c r="E51" s="48"/>
      <c r="F51" s="2" t="s">
        <v>13</v>
      </c>
      <c r="G51" s="8" t="s">
        <v>6</v>
      </c>
      <c r="H51" s="8">
        <v>1</v>
      </c>
      <c r="I51" s="154">
        <f>'Sklady Rekapitulace '!$C$41</f>
        <v>0</v>
      </c>
      <c r="J51" s="37">
        <f t="shared" si="7"/>
        <v>0</v>
      </c>
    </row>
    <row r="52" spans="1:10" ht="13.9" customHeight="1" x14ac:dyDescent="0.2">
      <c r="A52" s="69"/>
      <c r="B52" s="89" t="s">
        <v>15</v>
      </c>
      <c r="C52" s="70"/>
      <c r="D52" s="62"/>
      <c r="E52" s="49"/>
      <c r="F52" s="7"/>
      <c r="G52" s="9"/>
      <c r="H52" s="9"/>
      <c r="I52" s="155"/>
      <c r="J52" s="39">
        <f>SUM(J47:J51)</f>
        <v>0</v>
      </c>
    </row>
    <row r="53" spans="1:10" ht="13.9" customHeight="1" x14ac:dyDescent="0.2">
      <c r="A53" s="66"/>
      <c r="B53" s="88" t="s">
        <v>168</v>
      </c>
      <c r="C53" s="66" t="s">
        <v>25</v>
      </c>
      <c r="D53" s="60">
        <v>2</v>
      </c>
      <c r="E53" s="47">
        <v>44811</v>
      </c>
      <c r="F53" s="2" t="s">
        <v>205</v>
      </c>
      <c r="G53" s="8" t="s">
        <v>6</v>
      </c>
      <c r="H53" s="3">
        <v>1</v>
      </c>
      <c r="I53" s="153">
        <f>'Sklady Rekapitulace '!$C$37</f>
        <v>0</v>
      </c>
      <c r="J53" s="37">
        <f>H53*I53</f>
        <v>0</v>
      </c>
    </row>
    <row r="54" spans="1:10" ht="13.9" customHeight="1" x14ac:dyDescent="0.2">
      <c r="A54" s="66"/>
      <c r="B54" s="88"/>
      <c r="C54" s="68"/>
      <c r="D54" s="58"/>
      <c r="E54" s="48"/>
      <c r="F54" s="1" t="s">
        <v>203</v>
      </c>
      <c r="G54" s="8" t="s">
        <v>1</v>
      </c>
      <c r="H54" s="8">
        <v>4</v>
      </c>
      <c r="I54" s="154">
        <f>'Sklady Rekapitulace '!$C$38</f>
        <v>0</v>
      </c>
      <c r="J54" s="37">
        <f t="shared" ref="J54:J57" si="8">H54*I54</f>
        <v>0</v>
      </c>
    </row>
    <row r="55" spans="1:10" ht="13.9" customHeight="1" x14ac:dyDescent="0.2">
      <c r="A55" s="66"/>
      <c r="B55" s="88"/>
      <c r="C55" s="68"/>
      <c r="D55" s="58"/>
      <c r="E55" s="48"/>
      <c r="F55" s="2" t="s">
        <v>204</v>
      </c>
      <c r="G55" s="8" t="s">
        <v>1</v>
      </c>
      <c r="H55" s="8">
        <v>169</v>
      </c>
      <c r="I55" s="154">
        <f>'Sklady Rekapitulace '!$C$39</f>
        <v>0</v>
      </c>
      <c r="J55" s="37">
        <f t="shared" si="8"/>
        <v>0</v>
      </c>
    </row>
    <row r="56" spans="1:10" ht="13.9" customHeight="1" x14ac:dyDescent="0.2">
      <c r="A56" s="66"/>
      <c r="B56" s="88"/>
      <c r="C56" s="68"/>
      <c r="D56" s="58"/>
      <c r="E56" s="48"/>
      <c r="F56" s="2" t="s">
        <v>91</v>
      </c>
      <c r="G56" s="8" t="s">
        <v>1</v>
      </c>
      <c r="H56" s="8">
        <v>20</v>
      </c>
      <c r="I56" s="154">
        <f>'Sklady Rekapitulace '!$C$40</f>
        <v>0</v>
      </c>
      <c r="J56" s="37">
        <f t="shared" si="8"/>
        <v>0</v>
      </c>
    </row>
    <row r="57" spans="1:10" ht="13.9" customHeight="1" x14ac:dyDescent="0.2">
      <c r="A57" s="66"/>
      <c r="B57" s="88"/>
      <c r="C57" s="68"/>
      <c r="D57" s="58"/>
      <c r="E57" s="48"/>
      <c r="F57" s="2" t="s">
        <v>13</v>
      </c>
      <c r="G57" s="8" t="s">
        <v>6</v>
      </c>
      <c r="H57" s="8">
        <v>1</v>
      </c>
      <c r="I57" s="154">
        <f>'Sklady Rekapitulace '!$C$41</f>
        <v>0</v>
      </c>
      <c r="J57" s="37">
        <f t="shared" si="8"/>
        <v>0</v>
      </c>
    </row>
    <row r="58" spans="1:10" ht="13.9" customHeight="1" x14ac:dyDescent="0.2">
      <c r="A58" s="69"/>
      <c r="B58" s="89" t="s">
        <v>15</v>
      </c>
      <c r="C58" s="70"/>
      <c r="D58" s="62"/>
      <c r="E58" s="49"/>
      <c r="F58" s="7"/>
      <c r="G58" s="9"/>
      <c r="H58" s="9"/>
      <c r="I58" s="155"/>
      <c r="J58" s="39">
        <f>SUM(J53:J57)</f>
        <v>0</v>
      </c>
    </row>
    <row r="59" spans="1:10" ht="13.9" customHeight="1" x14ac:dyDescent="0.2">
      <c r="A59" s="66"/>
      <c r="B59" s="88" t="s">
        <v>169</v>
      </c>
      <c r="C59" s="66" t="s">
        <v>26</v>
      </c>
      <c r="D59" s="60">
        <v>2</v>
      </c>
      <c r="E59" s="47">
        <v>44390</v>
      </c>
      <c r="F59" s="2" t="s">
        <v>205</v>
      </c>
      <c r="G59" s="8" t="s">
        <v>6</v>
      </c>
      <c r="H59" s="3">
        <v>1</v>
      </c>
      <c r="I59" s="153">
        <f>'Sklady Rekapitulace '!$C$37</f>
        <v>0</v>
      </c>
      <c r="J59" s="37">
        <f>H59*I59</f>
        <v>0</v>
      </c>
    </row>
    <row r="60" spans="1:10" ht="13.9" customHeight="1" x14ac:dyDescent="0.2">
      <c r="A60" s="66"/>
      <c r="B60" s="88"/>
      <c r="C60" s="68"/>
      <c r="D60" s="58"/>
      <c r="E60" s="48"/>
      <c r="F60" s="1" t="s">
        <v>203</v>
      </c>
      <c r="G60" s="8" t="s">
        <v>1</v>
      </c>
      <c r="H60" s="8">
        <v>12</v>
      </c>
      <c r="I60" s="154">
        <f>'Sklady Rekapitulace '!$C$38</f>
        <v>0</v>
      </c>
      <c r="J60" s="37">
        <f t="shared" ref="J60:J63" si="9">H60*I60</f>
        <v>0</v>
      </c>
    </row>
    <row r="61" spans="1:10" ht="13.9" customHeight="1" x14ac:dyDescent="0.2">
      <c r="A61" s="66"/>
      <c r="B61" s="88"/>
      <c r="C61" s="68"/>
      <c r="D61" s="58"/>
      <c r="E61" s="48"/>
      <c r="F61" s="2" t="s">
        <v>204</v>
      </c>
      <c r="G61" s="8" t="s">
        <v>1</v>
      </c>
      <c r="H61" s="8">
        <v>267</v>
      </c>
      <c r="I61" s="154">
        <f>'Sklady Rekapitulace '!$C$39</f>
        <v>0</v>
      </c>
      <c r="J61" s="37">
        <f t="shared" si="9"/>
        <v>0</v>
      </c>
    </row>
    <row r="62" spans="1:10" ht="13.9" customHeight="1" x14ac:dyDescent="0.2">
      <c r="A62" s="66"/>
      <c r="B62" s="88"/>
      <c r="C62" s="68"/>
      <c r="D62" s="58"/>
      <c r="E62" s="48"/>
      <c r="F62" s="2" t="s">
        <v>91</v>
      </c>
      <c r="G62" s="8" t="s">
        <v>1</v>
      </c>
      <c r="H62" s="8">
        <v>47</v>
      </c>
      <c r="I62" s="154">
        <f>'Sklady Rekapitulace '!$C$40</f>
        <v>0</v>
      </c>
      <c r="J62" s="37">
        <f t="shared" si="9"/>
        <v>0</v>
      </c>
    </row>
    <row r="63" spans="1:10" ht="13.9" customHeight="1" x14ac:dyDescent="0.2">
      <c r="A63" s="66"/>
      <c r="B63" s="88"/>
      <c r="C63" s="68"/>
      <c r="D63" s="58"/>
      <c r="E63" s="48"/>
      <c r="F63" s="2" t="s">
        <v>13</v>
      </c>
      <c r="G63" s="8" t="s">
        <v>6</v>
      </c>
      <c r="H63" s="8">
        <v>1</v>
      </c>
      <c r="I63" s="154">
        <f>'Sklady Rekapitulace '!$C$41</f>
        <v>0</v>
      </c>
      <c r="J63" s="37">
        <f t="shared" si="9"/>
        <v>0</v>
      </c>
    </row>
    <row r="64" spans="1:10" ht="13.9" customHeight="1" x14ac:dyDescent="0.2">
      <c r="A64" s="69"/>
      <c r="B64" s="89" t="s">
        <v>15</v>
      </c>
      <c r="C64" s="70"/>
      <c r="D64" s="62"/>
      <c r="E64" s="49"/>
      <c r="F64" s="7"/>
      <c r="G64" s="9"/>
      <c r="H64" s="9"/>
      <c r="I64" s="155"/>
      <c r="J64" s="39">
        <f>SUM(J59:J63)</f>
        <v>0</v>
      </c>
    </row>
    <row r="65" spans="1:10" ht="13.9" customHeight="1" x14ac:dyDescent="0.2">
      <c r="A65" s="66"/>
      <c r="B65" s="90" t="s">
        <v>170</v>
      </c>
      <c r="C65" s="71" t="s">
        <v>228</v>
      </c>
      <c r="D65" s="60">
        <v>2</v>
      </c>
      <c r="E65" s="47">
        <v>44811</v>
      </c>
      <c r="F65" s="2" t="s">
        <v>205</v>
      </c>
      <c r="G65" s="8" t="s">
        <v>6</v>
      </c>
      <c r="H65" s="3">
        <v>1</v>
      </c>
      <c r="I65" s="153">
        <f>'Sklady Rekapitulace '!$C$37</f>
        <v>0</v>
      </c>
      <c r="J65" s="37">
        <f>H65*I65</f>
        <v>0</v>
      </c>
    </row>
    <row r="66" spans="1:10" ht="13.9" customHeight="1" x14ac:dyDescent="0.2">
      <c r="A66" s="66"/>
      <c r="B66" s="88"/>
      <c r="C66" s="68"/>
      <c r="D66" s="58"/>
      <c r="E66" s="48"/>
      <c r="F66" s="1" t="s">
        <v>203</v>
      </c>
      <c r="G66" s="8" t="s">
        <v>1</v>
      </c>
      <c r="H66" s="8">
        <v>4</v>
      </c>
      <c r="I66" s="154">
        <f>'Sklady Rekapitulace '!$C$38</f>
        <v>0</v>
      </c>
      <c r="J66" s="37">
        <f t="shared" ref="J66:J69" si="10">H66*I66</f>
        <v>0</v>
      </c>
    </row>
    <row r="67" spans="1:10" ht="13.9" customHeight="1" x14ac:dyDescent="0.2">
      <c r="A67" s="66"/>
      <c r="B67" s="88"/>
      <c r="C67" s="68"/>
      <c r="D67" s="58"/>
      <c r="E67" s="48"/>
      <c r="F67" s="2" t="s">
        <v>204</v>
      </c>
      <c r="G67" s="8" t="s">
        <v>1</v>
      </c>
      <c r="H67" s="8">
        <v>162</v>
      </c>
      <c r="I67" s="154">
        <f>'Sklady Rekapitulace '!$C$39</f>
        <v>0</v>
      </c>
      <c r="J67" s="37">
        <f t="shared" si="10"/>
        <v>0</v>
      </c>
    </row>
    <row r="68" spans="1:10" ht="13.9" customHeight="1" x14ac:dyDescent="0.2">
      <c r="A68" s="66"/>
      <c r="B68" s="88"/>
      <c r="C68" s="68"/>
      <c r="D68" s="58"/>
      <c r="E68" s="48"/>
      <c r="F68" s="2" t="s">
        <v>91</v>
      </c>
      <c r="G68" s="8" t="s">
        <v>1</v>
      </c>
      <c r="H68" s="8">
        <v>20</v>
      </c>
      <c r="I68" s="154">
        <f>'Sklady Rekapitulace '!$C$40</f>
        <v>0</v>
      </c>
      <c r="J68" s="37">
        <f t="shared" si="10"/>
        <v>0</v>
      </c>
    </row>
    <row r="69" spans="1:10" ht="13.9" customHeight="1" x14ac:dyDescent="0.2">
      <c r="A69" s="66"/>
      <c r="B69" s="88"/>
      <c r="C69" s="68"/>
      <c r="D69" s="58"/>
      <c r="E69" s="48"/>
      <c r="F69" s="2" t="s">
        <v>13</v>
      </c>
      <c r="G69" s="8" t="s">
        <v>6</v>
      </c>
      <c r="H69" s="8">
        <v>1</v>
      </c>
      <c r="I69" s="154">
        <f>'Sklady Rekapitulace '!$C$41</f>
        <v>0</v>
      </c>
      <c r="J69" s="37">
        <f t="shared" si="10"/>
        <v>0</v>
      </c>
    </row>
    <row r="70" spans="1:10" ht="13.9" customHeight="1" x14ac:dyDescent="0.2">
      <c r="A70" s="69"/>
      <c r="B70" s="89" t="s">
        <v>15</v>
      </c>
      <c r="C70" s="70"/>
      <c r="D70" s="62"/>
      <c r="E70" s="49"/>
      <c r="F70" s="7"/>
      <c r="G70" s="9"/>
      <c r="H70" s="9"/>
      <c r="I70" s="155"/>
      <c r="J70" s="39">
        <f>SUM(J65:J69)</f>
        <v>0</v>
      </c>
    </row>
    <row r="71" spans="1:10" ht="13.9" customHeight="1" x14ac:dyDescent="0.2">
      <c r="A71" s="66"/>
      <c r="B71" s="90" t="s">
        <v>195</v>
      </c>
      <c r="C71" s="71" t="s">
        <v>242</v>
      </c>
      <c r="D71" s="60">
        <v>2</v>
      </c>
      <c r="E71" s="47">
        <v>45028</v>
      </c>
      <c r="F71" s="2" t="s">
        <v>205</v>
      </c>
      <c r="G71" s="8" t="s">
        <v>6</v>
      </c>
      <c r="H71" s="3">
        <v>1</v>
      </c>
      <c r="I71" s="153">
        <f>'Sklady Rekapitulace '!$C$37</f>
        <v>0</v>
      </c>
      <c r="J71" s="37">
        <f>H71*I71</f>
        <v>0</v>
      </c>
    </row>
    <row r="72" spans="1:10" ht="13.9" customHeight="1" x14ac:dyDescent="0.2">
      <c r="A72" s="66"/>
      <c r="B72" s="88"/>
      <c r="C72" s="68"/>
      <c r="D72" s="58"/>
      <c r="E72" s="48"/>
      <c r="F72" s="1" t="s">
        <v>203</v>
      </c>
      <c r="G72" s="8" t="s">
        <v>1</v>
      </c>
      <c r="H72" s="8">
        <v>7</v>
      </c>
      <c r="I72" s="154">
        <f>'Sklady Rekapitulace '!$C$38</f>
        <v>0</v>
      </c>
      <c r="J72" s="37">
        <f t="shared" ref="J72:J75" si="11">H72*I72</f>
        <v>0</v>
      </c>
    </row>
    <row r="73" spans="1:10" ht="13.9" customHeight="1" x14ac:dyDescent="0.2">
      <c r="A73" s="66"/>
      <c r="B73" s="88"/>
      <c r="C73" s="68"/>
      <c r="D73" s="58"/>
      <c r="E73" s="48"/>
      <c r="F73" s="2" t="s">
        <v>204</v>
      </c>
      <c r="G73" s="8" t="s">
        <v>1</v>
      </c>
      <c r="H73" s="8">
        <v>262</v>
      </c>
      <c r="I73" s="154">
        <f>'Sklady Rekapitulace '!$C$39</f>
        <v>0</v>
      </c>
      <c r="J73" s="37">
        <f t="shared" si="11"/>
        <v>0</v>
      </c>
    </row>
    <row r="74" spans="1:10" ht="13.9" customHeight="1" x14ac:dyDescent="0.2">
      <c r="A74" s="66"/>
      <c r="B74" s="88"/>
      <c r="C74" s="68"/>
      <c r="D74" s="58"/>
      <c r="E74" s="48"/>
      <c r="F74" s="2" t="s">
        <v>91</v>
      </c>
      <c r="G74" s="8" t="s">
        <v>1</v>
      </c>
      <c r="H74" s="8">
        <v>34</v>
      </c>
      <c r="I74" s="154">
        <f>'Sklady Rekapitulace '!$C$40</f>
        <v>0</v>
      </c>
      <c r="J74" s="37">
        <f t="shared" si="11"/>
        <v>0</v>
      </c>
    </row>
    <row r="75" spans="1:10" ht="13.9" customHeight="1" x14ac:dyDescent="0.2">
      <c r="A75" s="66"/>
      <c r="B75" s="88"/>
      <c r="C75" s="68"/>
      <c r="D75" s="58"/>
      <c r="E75" s="48"/>
      <c r="F75" s="2" t="s">
        <v>13</v>
      </c>
      <c r="G75" s="8" t="s">
        <v>6</v>
      </c>
      <c r="H75" s="8">
        <v>1</v>
      </c>
      <c r="I75" s="154">
        <f>'Sklady Rekapitulace '!$C$41</f>
        <v>0</v>
      </c>
      <c r="J75" s="37">
        <f t="shared" si="11"/>
        <v>0</v>
      </c>
    </row>
    <row r="76" spans="1:10" ht="13.9" customHeight="1" x14ac:dyDescent="0.2">
      <c r="A76" s="69"/>
      <c r="B76" s="89" t="s">
        <v>15</v>
      </c>
      <c r="C76" s="70"/>
      <c r="D76" s="62"/>
      <c r="E76" s="49"/>
      <c r="F76" s="7"/>
      <c r="G76" s="9"/>
      <c r="H76" s="9"/>
      <c r="I76" s="155"/>
      <c r="J76" s="39">
        <f>SUM(J71:J75)</f>
        <v>0</v>
      </c>
    </row>
    <row r="77" spans="1:10" ht="13.9" customHeight="1" x14ac:dyDescent="0.2">
      <c r="A77" s="66"/>
      <c r="B77" s="90" t="s">
        <v>171</v>
      </c>
      <c r="C77" s="71" t="s">
        <v>243</v>
      </c>
      <c r="D77" s="60">
        <v>2</v>
      </c>
      <c r="E77" s="47">
        <v>44390</v>
      </c>
      <c r="F77" s="2" t="s">
        <v>205</v>
      </c>
      <c r="G77" s="8" t="s">
        <v>6</v>
      </c>
      <c r="H77" s="3">
        <v>1</v>
      </c>
      <c r="I77" s="153">
        <f>'Sklady Rekapitulace '!$C$37</f>
        <v>0</v>
      </c>
      <c r="J77" s="37">
        <f>H77*I77</f>
        <v>0</v>
      </c>
    </row>
    <row r="78" spans="1:10" ht="13.9" customHeight="1" x14ac:dyDescent="0.2">
      <c r="A78" s="66"/>
      <c r="B78" s="88"/>
      <c r="C78" s="68"/>
      <c r="D78" s="58"/>
      <c r="E78" s="48"/>
      <c r="F78" s="1" t="s">
        <v>203</v>
      </c>
      <c r="G78" s="8" t="s">
        <v>1</v>
      </c>
      <c r="H78" s="8">
        <v>6</v>
      </c>
      <c r="I78" s="154">
        <f>'Sklady Rekapitulace '!$C$38</f>
        <v>0</v>
      </c>
      <c r="J78" s="37">
        <f t="shared" ref="J78:J81" si="12">H78*I78</f>
        <v>0</v>
      </c>
    </row>
    <row r="79" spans="1:10" ht="13.9" customHeight="1" x14ac:dyDescent="0.2">
      <c r="A79" s="66"/>
      <c r="B79" s="88"/>
      <c r="C79" s="68"/>
      <c r="D79" s="58"/>
      <c r="E79" s="48"/>
      <c r="F79" s="2" t="s">
        <v>204</v>
      </c>
      <c r="G79" s="8" t="s">
        <v>1</v>
      </c>
      <c r="H79" s="8">
        <v>239</v>
      </c>
      <c r="I79" s="154">
        <f>'Sklady Rekapitulace '!$C$39</f>
        <v>0</v>
      </c>
      <c r="J79" s="37">
        <f t="shared" si="12"/>
        <v>0</v>
      </c>
    </row>
    <row r="80" spans="1:10" ht="13.9" customHeight="1" x14ac:dyDescent="0.2">
      <c r="A80" s="66"/>
      <c r="B80" s="88"/>
      <c r="C80" s="68"/>
      <c r="D80" s="58"/>
      <c r="E80" s="48"/>
      <c r="F80" s="2" t="s">
        <v>91</v>
      </c>
      <c r="G80" s="8" t="s">
        <v>1</v>
      </c>
      <c r="H80" s="8">
        <v>34</v>
      </c>
      <c r="I80" s="154">
        <f>'Sklady Rekapitulace '!$C$40</f>
        <v>0</v>
      </c>
      <c r="J80" s="37">
        <f t="shared" si="12"/>
        <v>0</v>
      </c>
    </row>
    <row r="81" spans="1:10" ht="13.9" customHeight="1" x14ac:dyDescent="0.2">
      <c r="A81" s="66"/>
      <c r="B81" s="88"/>
      <c r="C81" s="68"/>
      <c r="D81" s="58"/>
      <c r="E81" s="48"/>
      <c r="F81" s="2" t="s">
        <v>13</v>
      </c>
      <c r="G81" s="8" t="s">
        <v>6</v>
      </c>
      <c r="H81" s="8">
        <v>1</v>
      </c>
      <c r="I81" s="154">
        <f>'Sklady Rekapitulace '!$C$41</f>
        <v>0</v>
      </c>
      <c r="J81" s="37">
        <f t="shared" si="12"/>
        <v>0</v>
      </c>
    </row>
    <row r="82" spans="1:10" ht="13.9" customHeight="1" x14ac:dyDescent="0.2">
      <c r="A82" s="69"/>
      <c r="B82" s="89" t="s">
        <v>15</v>
      </c>
      <c r="C82" s="70"/>
      <c r="D82" s="62"/>
      <c r="E82" s="49"/>
      <c r="F82" s="7"/>
      <c r="G82" s="9"/>
      <c r="H82" s="9"/>
      <c r="I82" s="155"/>
      <c r="J82" s="39">
        <f>SUM(J77:J81)</f>
        <v>0</v>
      </c>
    </row>
    <row r="83" spans="1:10" ht="13.9" customHeight="1" x14ac:dyDescent="0.2">
      <c r="A83" s="66"/>
      <c r="B83" s="90" t="s">
        <v>172</v>
      </c>
      <c r="C83" s="71" t="s">
        <v>244</v>
      </c>
      <c r="D83" s="60">
        <v>2</v>
      </c>
      <c r="E83" s="47">
        <v>44390</v>
      </c>
      <c r="F83" s="2" t="s">
        <v>205</v>
      </c>
      <c r="G83" s="8" t="s">
        <v>6</v>
      </c>
      <c r="H83" s="3">
        <v>1</v>
      </c>
      <c r="I83" s="153">
        <f>'Sklady Rekapitulace '!$C$37</f>
        <v>0</v>
      </c>
      <c r="J83" s="37">
        <f>H83*I83</f>
        <v>0</v>
      </c>
    </row>
    <row r="84" spans="1:10" ht="13.9" customHeight="1" x14ac:dyDescent="0.2">
      <c r="A84" s="66"/>
      <c r="B84" s="88"/>
      <c r="C84" s="68"/>
      <c r="D84" s="58"/>
      <c r="E84" s="48"/>
      <c r="F84" s="1" t="s">
        <v>203</v>
      </c>
      <c r="G84" s="8" t="s">
        <v>1</v>
      </c>
      <c r="H84" s="8">
        <v>7</v>
      </c>
      <c r="I84" s="154">
        <f>'Sklady Rekapitulace '!$C$38</f>
        <v>0</v>
      </c>
      <c r="J84" s="37">
        <f t="shared" ref="J84:J87" si="13">H84*I84</f>
        <v>0</v>
      </c>
    </row>
    <row r="85" spans="1:10" ht="13.9" customHeight="1" x14ac:dyDescent="0.2">
      <c r="A85" s="66"/>
      <c r="B85" s="88"/>
      <c r="C85" s="68"/>
      <c r="D85" s="58"/>
      <c r="E85" s="48"/>
      <c r="F85" s="2" t="s">
        <v>204</v>
      </c>
      <c r="G85" s="8" t="s">
        <v>1</v>
      </c>
      <c r="H85" s="8">
        <v>338</v>
      </c>
      <c r="I85" s="154">
        <f>'Sklady Rekapitulace '!$C$39</f>
        <v>0</v>
      </c>
      <c r="J85" s="37">
        <f t="shared" si="13"/>
        <v>0</v>
      </c>
    </row>
    <row r="86" spans="1:10" ht="13.9" customHeight="1" x14ac:dyDescent="0.2">
      <c r="A86" s="66"/>
      <c r="B86" s="88"/>
      <c r="C86" s="68"/>
      <c r="D86" s="58"/>
      <c r="E86" s="48"/>
      <c r="F86" s="2" t="s">
        <v>91</v>
      </c>
      <c r="G86" s="8" t="s">
        <v>1</v>
      </c>
      <c r="H86" s="8">
        <v>36</v>
      </c>
      <c r="I86" s="154">
        <f>'Sklady Rekapitulace '!$C$40</f>
        <v>0</v>
      </c>
      <c r="J86" s="37">
        <f t="shared" si="13"/>
        <v>0</v>
      </c>
    </row>
    <row r="87" spans="1:10" ht="13.9" customHeight="1" x14ac:dyDescent="0.2">
      <c r="A87" s="66"/>
      <c r="B87" s="88"/>
      <c r="C87" s="68"/>
      <c r="D87" s="58"/>
      <c r="E87" s="48"/>
      <c r="F87" s="2" t="s">
        <v>13</v>
      </c>
      <c r="G87" s="8" t="s">
        <v>6</v>
      </c>
      <c r="H87" s="8">
        <v>1</v>
      </c>
      <c r="I87" s="154">
        <f>'Sklady Rekapitulace '!$C$41</f>
        <v>0</v>
      </c>
      <c r="J87" s="37">
        <f t="shared" si="13"/>
        <v>0</v>
      </c>
    </row>
    <row r="88" spans="1:10" ht="13.9" customHeight="1" x14ac:dyDescent="0.2">
      <c r="A88" s="69"/>
      <c r="B88" s="89" t="s">
        <v>15</v>
      </c>
      <c r="C88" s="70"/>
      <c r="D88" s="62"/>
      <c r="E88" s="49"/>
      <c r="F88" s="7"/>
      <c r="G88" s="9"/>
      <c r="H88" s="9"/>
      <c r="I88" s="155"/>
      <c r="J88" s="39">
        <f>SUM(J83:J87)</f>
        <v>0</v>
      </c>
    </row>
    <row r="89" spans="1:10" ht="13.9" customHeight="1" x14ac:dyDescent="0.2">
      <c r="A89" s="66"/>
      <c r="B89" s="90" t="s">
        <v>173</v>
      </c>
      <c r="C89" s="71" t="s">
        <v>245</v>
      </c>
      <c r="D89" s="60">
        <v>2</v>
      </c>
      <c r="E89" s="47">
        <v>44925</v>
      </c>
      <c r="F89" s="2" t="s">
        <v>205</v>
      </c>
      <c r="G89" s="8" t="s">
        <v>6</v>
      </c>
      <c r="H89" s="3">
        <v>1</v>
      </c>
      <c r="I89" s="153">
        <f>'Sklady Rekapitulace '!$C$37</f>
        <v>0</v>
      </c>
      <c r="J89" s="37">
        <f>H89*I89</f>
        <v>0</v>
      </c>
    </row>
    <row r="90" spans="1:10" ht="13.9" customHeight="1" x14ac:dyDescent="0.2">
      <c r="A90" s="66"/>
      <c r="B90" s="88"/>
      <c r="C90" s="68"/>
      <c r="D90" s="58"/>
      <c r="E90" s="48"/>
      <c r="F90" s="1" t="s">
        <v>203</v>
      </c>
      <c r="G90" s="8" t="s">
        <v>1</v>
      </c>
      <c r="H90" s="8">
        <v>6</v>
      </c>
      <c r="I90" s="154">
        <f>'Sklady Rekapitulace '!$C$38</f>
        <v>0</v>
      </c>
      <c r="J90" s="37">
        <f t="shared" ref="J90:J93" si="14">H90*I90</f>
        <v>0</v>
      </c>
    </row>
    <row r="91" spans="1:10" ht="13.9" customHeight="1" x14ac:dyDescent="0.2">
      <c r="A91" s="66"/>
      <c r="B91" s="88"/>
      <c r="C91" s="68"/>
      <c r="D91" s="58"/>
      <c r="E91" s="48"/>
      <c r="F91" s="2" t="s">
        <v>204</v>
      </c>
      <c r="G91" s="8" t="s">
        <v>1</v>
      </c>
      <c r="H91" s="8">
        <v>309</v>
      </c>
      <c r="I91" s="154">
        <f>'Sklady Rekapitulace '!$C$39</f>
        <v>0</v>
      </c>
      <c r="J91" s="37">
        <f t="shared" si="14"/>
        <v>0</v>
      </c>
    </row>
    <row r="92" spans="1:10" ht="13.9" customHeight="1" x14ac:dyDescent="0.2">
      <c r="A92" s="66"/>
      <c r="B92" s="88"/>
      <c r="C92" s="68"/>
      <c r="D92" s="58"/>
      <c r="E92" s="48"/>
      <c r="F92" s="2" t="s">
        <v>91</v>
      </c>
      <c r="G92" s="8" t="s">
        <v>1</v>
      </c>
      <c r="H92" s="8">
        <v>42</v>
      </c>
      <c r="I92" s="154">
        <f>'Sklady Rekapitulace '!$C$40</f>
        <v>0</v>
      </c>
      <c r="J92" s="37">
        <f t="shared" si="14"/>
        <v>0</v>
      </c>
    </row>
    <row r="93" spans="1:10" ht="13.9" customHeight="1" x14ac:dyDescent="0.2">
      <c r="A93" s="66"/>
      <c r="B93" s="88"/>
      <c r="C93" s="68"/>
      <c r="D93" s="58"/>
      <c r="E93" s="48"/>
      <c r="F93" s="2" t="s">
        <v>13</v>
      </c>
      <c r="G93" s="8" t="s">
        <v>6</v>
      </c>
      <c r="H93" s="8">
        <v>1</v>
      </c>
      <c r="I93" s="154">
        <f>'Sklady Rekapitulace '!$C$41</f>
        <v>0</v>
      </c>
      <c r="J93" s="37">
        <f t="shared" si="14"/>
        <v>0</v>
      </c>
    </row>
    <row r="94" spans="1:10" ht="13.9" customHeight="1" x14ac:dyDescent="0.2">
      <c r="A94" s="69"/>
      <c r="B94" s="89" t="s">
        <v>15</v>
      </c>
      <c r="C94" s="70"/>
      <c r="D94" s="62"/>
      <c r="E94" s="49"/>
      <c r="F94" s="7"/>
      <c r="G94" s="9"/>
      <c r="H94" s="9"/>
      <c r="I94" s="155"/>
      <c r="J94" s="39">
        <f>SUM(J89:J93)</f>
        <v>0</v>
      </c>
    </row>
    <row r="95" spans="1:10" ht="13.9" customHeight="1" x14ac:dyDescent="0.2">
      <c r="A95" s="66"/>
      <c r="B95" s="90" t="s">
        <v>174</v>
      </c>
      <c r="C95" s="71" t="s">
        <v>246</v>
      </c>
      <c r="D95" s="60">
        <v>2</v>
      </c>
      <c r="E95" s="47">
        <v>44722</v>
      </c>
      <c r="F95" s="2" t="s">
        <v>205</v>
      </c>
      <c r="G95" s="8" t="s">
        <v>6</v>
      </c>
      <c r="H95" s="3">
        <v>1</v>
      </c>
      <c r="I95" s="153">
        <f>'Sklady Rekapitulace '!$C$37</f>
        <v>0</v>
      </c>
      <c r="J95" s="37">
        <f>H95*I95</f>
        <v>0</v>
      </c>
    </row>
    <row r="96" spans="1:10" ht="13.9" customHeight="1" x14ac:dyDescent="0.2">
      <c r="A96" s="66"/>
      <c r="B96" s="88"/>
      <c r="C96" s="68"/>
      <c r="D96" s="58"/>
      <c r="E96" s="48"/>
      <c r="F96" s="1" t="s">
        <v>203</v>
      </c>
      <c r="G96" s="8" t="s">
        <v>1</v>
      </c>
      <c r="H96" s="8">
        <v>5</v>
      </c>
      <c r="I96" s="154">
        <f>'Sklady Rekapitulace '!$C$38</f>
        <v>0</v>
      </c>
      <c r="J96" s="37">
        <f t="shared" ref="J96:J99" si="15">H96*I96</f>
        <v>0</v>
      </c>
    </row>
    <row r="97" spans="1:10" ht="13.9" customHeight="1" x14ac:dyDescent="0.2">
      <c r="A97" s="66"/>
      <c r="B97" s="88"/>
      <c r="C97" s="68"/>
      <c r="D97" s="58"/>
      <c r="E97" s="48"/>
      <c r="F97" s="2" t="s">
        <v>204</v>
      </c>
      <c r="G97" s="8" t="s">
        <v>1</v>
      </c>
      <c r="H97" s="8">
        <v>293</v>
      </c>
      <c r="I97" s="154">
        <f>'Sklady Rekapitulace '!$C$39</f>
        <v>0</v>
      </c>
      <c r="J97" s="37">
        <f t="shared" si="15"/>
        <v>0</v>
      </c>
    </row>
    <row r="98" spans="1:10" ht="13.9" customHeight="1" x14ac:dyDescent="0.2">
      <c r="A98" s="66"/>
      <c r="B98" s="88"/>
      <c r="C98" s="68"/>
      <c r="D98" s="58"/>
      <c r="E98" s="48"/>
      <c r="F98" s="2" t="s">
        <v>91</v>
      </c>
      <c r="G98" s="8" t="s">
        <v>1</v>
      </c>
      <c r="H98" s="8">
        <v>35</v>
      </c>
      <c r="I98" s="154">
        <f>'Sklady Rekapitulace '!$C$40</f>
        <v>0</v>
      </c>
      <c r="J98" s="37">
        <f t="shared" si="15"/>
        <v>0</v>
      </c>
    </row>
    <row r="99" spans="1:10" ht="13.9" customHeight="1" x14ac:dyDescent="0.2">
      <c r="A99" s="66"/>
      <c r="B99" s="88"/>
      <c r="C99" s="68"/>
      <c r="D99" s="58"/>
      <c r="E99" s="48"/>
      <c r="F99" s="2" t="s">
        <v>13</v>
      </c>
      <c r="G99" s="8" t="s">
        <v>6</v>
      </c>
      <c r="H99" s="8">
        <v>1</v>
      </c>
      <c r="I99" s="154">
        <f>'Sklady Rekapitulace '!$C$41</f>
        <v>0</v>
      </c>
      <c r="J99" s="37">
        <f t="shared" si="15"/>
        <v>0</v>
      </c>
    </row>
    <row r="100" spans="1:10" ht="13.9" customHeight="1" x14ac:dyDescent="0.2">
      <c r="A100" s="69"/>
      <c r="B100" s="89" t="s">
        <v>15</v>
      </c>
      <c r="C100" s="70"/>
      <c r="D100" s="62"/>
      <c r="E100" s="49"/>
      <c r="F100" s="7"/>
      <c r="G100" s="9"/>
      <c r="H100" s="9"/>
      <c r="I100" s="155"/>
      <c r="J100" s="39">
        <f>SUM(J95:J99)</f>
        <v>0</v>
      </c>
    </row>
    <row r="101" spans="1:10" ht="13.9" customHeight="1" x14ac:dyDescent="0.2">
      <c r="A101" s="66"/>
      <c r="B101" s="90" t="s">
        <v>175</v>
      </c>
      <c r="C101" s="71" t="s">
        <v>28</v>
      </c>
      <c r="D101" s="60">
        <v>2</v>
      </c>
      <c r="E101" s="47">
        <v>44840</v>
      </c>
      <c r="F101" s="2" t="s">
        <v>205</v>
      </c>
      <c r="G101" s="8" t="s">
        <v>6</v>
      </c>
      <c r="H101" s="3">
        <v>1</v>
      </c>
      <c r="I101" s="153">
        <f>'Sklady Rekapitulace '!$C$37</f>
        <v>0</v>
      </c>
      <c r="J101" s="37">
        <f>H101*I101</f>
        <v>0</v>
      </c>
    </row>
    <row r="102" spans="1:10" ht="13.9" customHeight="1" x14ac:dyDescent="0.2">
      <c r="A102" s="66"/>
      <c r="B102" s="88"/>
      <c r="C102" s="68"/>
      <c r="D102" s="58"/>
      <c r="E102" s="48"/>
      <c r="F102" s="1" t="s">
        <v>203</v>
      </c>
      <c r="G102" s="8" t="s">
        <v>1</v>
      </c>
      <c r="H102" s="8">
        <v>7</v>
      </c>
      <c r="I102" s="154">
        <f>'Sklady Rekapitulace '!$C$38</f>
        <v>0</v>
      </c>
      <c r="J102" s="37">
        <f t="shared" ref="J102:J105" si="16">H102*I102</f>
        <v>0</v>
      </c>
    </row>
    <row r="103" spans="1:10" ht="13.9" customHeight="1" x14ac:dyDescent="0.2">
      <c r="A103" s="66"/>
      <c r="B103" s="88"/>
      <c r="C103" s="68"/>
      <c r="D103" s="58"/>
      <c r="E103" s="48"/>
      <c r="F103" s="2" t="s">
        <v>204</v>
      </c>
      <c r="G103" s="8" t="s">
        <v>1</v>
      </c>
      <c r="H103" s="8">
        <v>80</v>
      </c>
      <c r="I103" s="154">
        <f>'Sklady Rekapitulace '!$C$39</f>
        <v>0</v>
      </c>
      <c r="J103" s="37">
        <f t="shared" si="16"/>
        <v>0</v>
      </c>
    </row>
    <row r="104" spans="1:10" ht="13.9" customHeight="1" x14ac:dyDescent="0.2">
      <c r="A104" s="66"/>
      <c r="B104" s="88"/>
      <c r="C104" s="68"/>
      <c r="D104" s="58"/>
      <c r="E104" s="48"/>
      <c r="F104" s="2" t="s">
        <v>91</v>
      </c>
      <c r="G104" s="8" t="s">
        <v>1</v>
      </c>
      <c r="H104" s="8">
        <v>11</v>
      </c>
      <c r="I104" s="154">
        <f>'Sklady Rekapitulace '!$C$40</f>
        <v>0</v>
      </c>
      <c r="J104" s="37">
        <f t="shared" si="16"/>
        <v>0</v>
      </c>
    </row>
    <row r="105" spans="1:10" ht="13.9" customHeight="1" x14ac:dyDescent="0.2">
      <c r="A105" s="66"/>
      <c r="B105" s="88"/>
      <c r="C105" s="68"/>
      <c r="D105" s="58"/>
      <c r="E105" s="48"/>
      <c r="F105" s="2" t="s">
        <v>13</v>
      </c>
      <c r="G105" s="8" t="s">
        <v>6</v>
      </c>
      <c r="H105" s="8">
        <v>1</v>
      </c>
      <c r="I105" s="154">
        <f>'Sklady Rekapitulace '!$C$41</f>
        <v>0</v>
      </c>
      <c r="J105" s="37">
        <f t="shared" si="16"/>
        <v>0</v>
      </c>
    </row>
    <row r="106" spans="1:10" ht="13.9" customHeight="1" x14ac:dyDescent="0.2">
      <c r="A106" s="69"/>
      <c r="B106" s="89" t="s">
        <v>15</v>
      </c>
      <c r="C106" s="70"/>
      <c r="D106" s="62"/>
      <c r="E106" s="49"/>
      <c r="F106" s="7"/>
      <c r="G106" s="9"/>
      <c r="H106" s="9"/>
      <c r="I106" s="155"/>
      <c r="J106" s="39">
        <f>SUM(J101:J105)</f>
        <v>0</v>
      </c>
    </row>
    <row r="107" spans="1:10" ht="13.9" customHeight="1" x14ac:dyDescent="0.2">
      <c r="A107" s="66"/>
      <c r="B107" s="90" t="s">
        <v>176</v>
      </c>
      <c r="C107" s="71" t="s">
        <v>247</v>
      </c>
      <c r="D107" s="60">
        <v>2</v>
      </c>
      <c r="E107" s="47">
        <v>44895</v>
      </c>
      <c r="F107" s="2" t="s">
        <v>205</v>
      </c>
      <c r="G107" s="8" t="s">
        <v>6</v>
      </c>
      <c r="H107" s="3">
        <v>1</v>
      </c>
      <c r="I107" s="153">
        <f>'Sklady Rekapitulace '!$C$37</f>
        <v>0</v>
      </c>
      <c r="J107" s="37">
        <f>H107*I107</f>
        <v>0</v>
      </c>
    </row>
    <row r="108" spans="1:10" ht="13.9" customHeight="1" x14ac:dyDescent="0.2">
      <c r="A108" s="66"/>
      <c r="B108" s="88"/>
      <c r="C108" s="68"/>
      <c r="D108" s="58"/>
      <c r="E108" s="48"/>
      <c r="F108" s="1" t="s">
        <v>203</v>
      </c>
      <c r="G108" s="8" t="s">
        <v>1</v>
      </c>
      <c r="H108" s="8">
        <v>7</v>
      </c>
      <c r="I108" s="154">
        <f>'Sklady Rekapitulace '!$C$38</f>
        <v>0</v>
      </c>
      <c r="J108" s="37">
        <f t="shared" ref="J108:J111" si="17">H108*I108</f>
        <v>0</v>
      </c>
    </row>
    <row r="109" spans="1:10" ht="13.9" customHeight="1" x14ac:dyDescent="0.2">
      <c r="A109" s="66"/>
      <c r="B109" s="88"/>
      <c r="C109" s="68"/>
      <c r="D109" s="58"/>
      <c r="E109" s="48"/>
      <c r="F109" s="2" t="s">
        <v>204</v>
      </c>
      <c r="G109" s="8" t="s">
        <v>1</v>
      </c>
      <c r="H109" s="8">
        <v>202</v>
      </c>
      <c r="I109" s="154">
        <f>'Sklady Rekapitulace '!$C$39</f>
        <v>0</v>
      </c>
      <c r="J109" s="37">
        <f t="shared" si="17"/>
        <v>0</v>
      </c>
    </row>
    <row r="110" spans="1:10" ht="13.9" customHeight="1" x14ac:dyDescent="0.2">
      <c r="A110" s="66"/>
      <c r="B110" s="88"/>
      <c r="C110" s="68"/>
      <c r="D110" s="58"/>
      <c r="E110" s="48"/>
      <c r="F110" s="2" t="s">
        <v>91</v>
      </c>
      <c r="G110" s="8" t="s">
        <v>1</v>
      </c>
      <c r="H110" s="8">
        <v>33</v>
      </c>
      <c r="I110" s="154">
        <f>'Sklady Rekapitulace '!$C$40</f>
        <v>0</v>
      </c>
      <c r="J110" s="37">
        <f t="shared" si="17"/>
        <v>0</v>
      </c>
    </row>
    <row r="111" spans="1:10" ht="13.9" customHeight="1" x14ac:dyDescent="0.2">
      <c r="A111" s="66"/>
      <c r="B111" s="88"/>
      <c r="C111" s="68"/>
      <c r="D111" s="58"/>
      <c r="E111" s="48"/>
      <c r="F111" s="2" t="s">
        <v>13</v>
      </c>
      <c r="G111" s="8" t="s">
        <v>6</v>
      </c>
      <c r="H111" s="8">
        <v>1</v>
      </c>
      <c r="I111" s="154">
        <f>'Sklady Rekapitulace '!$C$41</f>
        <v>0</v>
      </c>
      <c r="J111" s="37">
        <f t="shared" si="17"/>
        <v>0</v>
      </c>
    </row>
    <row r="112" spans="1:10" ht="13.9" customHeight="1" x14ac:dyDescent="0.2">
      <c r="A112" s="69"/>
      <c r="B112" s="89" t="s">
        <v>15</v>
      </c>
      <c r="C112" s="70"/>
      <c r="D112" s="62"/>
      <c r="E112" s="49"/>
      <c r="F112" s="7"/>
      <c r="G112" s="9"/>
      <c r="H112" s="9"/>
      <c r="I112" s="155"/>
      <c r="J112" s="39">
        <f>SUM(J107:J111)</f>
        <v>0</v>
      </c>
    </row>
    <row r="113" spans="1:10" ht="13.9" customHeight="1" x14ac:dyDescent="0.2">
      <c r="A113" s="66"/>
      <c r="B113" s="90" t="s">
        <v>177</v>
      </c>
      <c r="C113" s="71" t="s">
        <v>248</v>
      </c>
      <c r="D113" s="60">
        <v>2</v>
      </c>
      <c r="E113" s="47">
        <v>44840</v>
      </c>
      <c r="F113" s="2" t="s">
        <v>205</v>
      </c>
      <c r="G113" s="8" t="s">
        <v>6</v>
      </c>
      <c r="H113" s="3">
        <v>1</v>
      </c>
      <c r="I113" s="153">
        <f>'Sklady Rekapitulace '!$C$37</f>
        <v>0</v>
      </c>
      <c r="J113" s="37">
        <f>H113*I113</f>
        <v>0</v>
      </c>
    </row>
    <row r="114" spans="1:10" ht="13.9" customHeight="1" x14ac:dyDescent="0.2">
      <c r="A114" s="66"/>
      <c r="B114" s="88"/>
      <c r="C114" s="68"/>
      <c r="D114" s="58"/>
      <c r="E114" s="48"/>
      <c r="F114" s="1" t="s">
        <v>203</v>
      </c>
      <c r="G114" s="8" t="s">
        <v>1</v>
      </c>
      <c r="H114" s="8">
        <v>7</v>
      </c>
      <c r="I114" s="154">
        <f>'Sklady Rekapitulace '!$C$38</f>
        <v>0</v>
      </c>
      <c r="J114" s="37">
        <f t="shared" ref="J114:J117" si="18">H114*I114</f>
        <v>0</v>
      </c>
    </row>
    <row r="115" spans="1:10" ht="13.9" customHeight="1" x14ac:dyDescent="0.2">
      <c r="A115" s="66"/>
      <c r="B115" s="88"/>
      <c r="C115" s="68"/>
      <c r="D115" s="58"/>
      <c r="E115" s="48"/>
      <c r="F115" s="2" t="s">
        <v>204</v>
      </c>
      <c r="G115" s="8" t="s">
        <v>1</v>
      </c>
      <c r="H115" s="8">
        <v>137</v>
      </c>
      <c r="I115" s="154">
        <f>'Sklady Rekapitulace '!$C$39</f>
        <v>0</v>
      </c>
      <c r="J115" s="37">
        <f t="shared" si="18"/>
        <v>0</v>
      </c>
    </row>
    <row r="116" spans="1:10" ht="13.9" customHeight="1" x14ac:dyDescent="0.2">
      <c r="A116" s="66"/>
      <c r="B116" s="88"/>
      <c r="C116" s="68"/>
      <c r="D116" s="58"/>
      <c r="E116" s="48"/>
      <c r="F116" s="2" t="s">
        <v>91</v>
      </c>
      <c r="G116" s="8" t="s">
        <v>1</v>
      </c>
      <c r="H116" s="8">
        <v>19</v>
      </c>
      <c r="I116" s="154">
        <f>'Sklady Rekapitulace '!$C$40</f>
        <v>0</v>
      </c>
      <c r="J116" s="37">
        <f t="shared" si="18"/>
        <v>0</v>
      </c>
    </row>
    <row r="117" spans="1:10" ht="13.9" customHeight="1" x14ac:dyDescent="0.2">
      <c r="A117" s="66"/>
      <c r="B117" s="88"/>
      <c r="C117" s="68"/>
      <c r="D117" s="58"/>
      <c r="E117" s="48"/>
      <c r="F117" s="2" t="s">
        <v>13</v>
      </c>
      <c r="G117" s="8" t="s">
        <v>6</v>
      </c>
      <c r="H117" s="8">
        <v>1</v>
      </c>
      <c r="I117" s="154">
        <f>'Sklady Rekapitulace '!$C$41</f>
        <v>0</v>
      </c>
      <c r="J117" s="37">
        <f t="shared" si="18"/>
        <v>0</v>
      </c>
    </row>
    <row r="118" spans="1:10" ht="13.9" customHeight="1" x14ac:dyDescent="0.2">
      <c r="A118" s="69"/>
      <c r="B118" s="89" t="s">
        <v>15</v>
      </c>
      <c r="C118" s="70"/>
      <c r="D118" s="62"/>
      <c r="E118" s="49"/>
      <c r="F118" s="7"/>
      <c r="G118" s="9"/>
      <c r="H118" s="9"/>
      <c r="I118" s="155"/>
      <c r="J118" s="39">
        <f>SUM(J113:J117)</f>
        <v>0</v>
      </c>
    </row>
    <row r="119" spans="1:10" ht="13.9" customHeight="1" x14ac:dyDescent="0.2">
      <c r="A119" s="66"/>
      <c r="B119" s="90" t="s">
        <v>178</v>
      </c>
      <c r="C119" s="71" t="s">
        <v>229</v>
      </c>
      <c r="D119" s="60">
        <v>2</v>
      </c>
      <c r="E119" s="47">
        <v>44840</v>
      </c>
      <c r="F119" s="2" t="s">
        <v>205</v>
      </c>
      <c r="G119" s="8" t="s">
        <v>6</v>
      </c>
      <c r="H119" s="3">
        <v>1</v>
      </c>
      <c r="I119" s="153">
        <f>'Sklady Rekapitulace '!$C$37</f>
        <v>0</v>
      </c>
      <c r="J119" s="37">
        <f>H119*I119</f>
        <v>0</v>
      </c>
    </row>
    <row r="120" spans="1:10" ht="13.9" customHeight="1" x14ac:dyDescent="0.2">
      <c r="A120" s="66"/>
      <c r="B120" s="88"/>
      <c r="C120" s="68"/>
      <c r="D120" s="58"/>
      <c r="E120" s="48"/>
      <c r="F120" s="1" t="s">
        <v>203</v>
      </c>
      <c r="G120" s="8" t="s">
        <v>1</v>
      </c>
      <c r="H120" s="8">
        <v>12</v>
      </c>
      <c r="I120" s="154">
        <f>'Sklady Rekapitulace '!$C$38</f>
        <v>0</v>
      </c>
      <c r="J120" s="37">
        <f t="shared" ref="J120:J123" si="19">H120*I120</f>
        <v>0</v>
      </c>
    </row>
    <row r="121" spans="1:10" ht="13.9" customHeight="1" x14ac:dyDescent="0.2">
      <c r="A121" s="66"/>
      <c r="B121" s="88"/>
      <c r="C121" s="68"/>
      <c r="D121" s="58"/>
      <c r="E121" s="48"/>
      <c r="F121" s="2" t="s">
        <v>204</v>
      </c>
      <c r="G121" s="8" t="s">
        <v>1</v>
      </c>
      <c r="H121" s="8">
        <v>373</v>
      </c>
      <c r="I121" s="154">
        <f>'Sklady Rekapitulace '!$C$39</f>
        <v>0</v>
      </c>
      <c r="J121" s="37">
        <f t="shared" si="19"/>
        <v>0</v>
      </c>
    </row>
    <row r="122" spans="1:10" ht="13.9" customHeight="1" x14ac:dyDescent="0.2">
      <c r="A122" s="66"/>
      <c r="B122" s="88"/>
      <c r="C122" s="68"/>
      <c r="D122" s="58"/>
      <c r="E122" s="48"/>
      <c r="F122" s="2" t="s">
        <v>91</v>
      </c>
      <c r="G122" s="8" t="s">
        <v>1</v>
      </c>
      <c r="H122" s="8">
        <v>59</v>
      </c>
      <c r="I122" s="154">
        <f>'Sklady Rekapitulace '!$C$40</f>
        <v>0</v>
      </c>
      <c r="J122" s="37">
        <f t="shared" si="19"/>
        <v>0</v>
      </c>
    </row>
    <row r="123" spans="1:10" ht="13.9" customHeight="1" x14ac:dyDescent="0.2">
      <c r="A123" s="66"/>
      <c r="B123" s="88"/>
      <c r="C123" s="68"/>
      <c r="D123" s="58"/>
      <c r="E123" s="48"/>
      <c r="F123" s="2" t="s">
        <v>13</v>
      </c>
      <c r="G123" s="8" t="s">
        <v>6</v>
      </c>
      <c r="H123" s="8">
        <v>1</v>
      </c>
      <c r="I123" s="154">
        <f>'Sklady Rekapitulace '!$C$41</f>
        <v>0</v>
      </c>
      <c r="J123" s="37">
        <f t="shared" si="19"/>
        <v>0</v>
      </c>
    </row>
    <row r="124" spans="1:10" ht="13.9" customHeight="1" x14ac:dyDescent="0.2">
      <c r="A124" s="69"/>
      <c r="B124" s="89" t="s">
        <v>15</v>
      </c>
      <c r="C124" s="70"/>
      <c r="D124" s="62"/>
      <c r="E124" s="49"/>
      <c r="F124" s="7"/>
      <c r="G124" s="9"/>
      <c r="H124" s="9"/>
      <c r="I124" s="155"/>
      <c r="J124" s="39">
        <f>SUM(J119:J123)</f>
        <v>0</v>
      </c>
    </row>
    <row r="125" spans="1:10" ht="13.9" customHeight="1" x14ac:dyDescent="0.2">
      <c r="A125" s="66"/>
      <c r="B125" s="90" t="s">
        <v>179</v>
      </c>
      <c r="C125" s="71" t="s">
        <v>31</v>
      </c>
      <c r="D125" s="60">
        <v>2</v>
      </c>
      <c r="E125" s="47">
        <v>45028</v>
      </c>
      <c r="F125" s="2" t="s">
        <v>205</v>
      </c>
      <c r="G125" s="8" t="s">
        <v>6</v>
      </c>
      <c r="H125" s="3">
        <v>1</v>
      </c>
      <c r="I125" s="153">
        <f>'Sklady Rekapitulace '!$C$37</f>
        <v>0</v>
      </c>
      <c r="J125" s="37">
        <f>H125*I125</f>
        <v>0</v>
      </c>
    </row>
    <row r="126" spans="1:10" ht="13.9" customHeight="1" x14ac:dyDescent="0.2">
      <c r="A126" s="66"/>
      <c r="B126" s="88"/>
      <c r="C126" s="68"/>
      <c r="D126" s="58"/>
      <c r="E126" s="48"/>
      <c r="F126" s="1" t="s">
        <v>203</v>
      </c>
      <c r="G126" s="8" t="s">
        <v>1</v>
      </c>
      <c r="H126" s="8">
        <v>8</v>
      </c>
      <c r="I126" s="154">
        <f>'Sklady Rekapitulace '!$C$38</f>
        <v>0</v>
      </c>
      <c r="J126" s="37">
        <f t="shared" ref="J126:J129" si="20">H126*I126</f>
        <v>0</v>
      </c>
    </row>
    <row r="127" spans="1:10" ht="13.9" customHeight="1" x14ac:dyDescent="0.2">
      <c r="A127" s="66"/>
      <c r="B127" s="88"/>
      <c r="C127" s="68"/>
      <c r="D127" s="58"/>
      <c r="E127" s="48"/>
      <c r="F127" s="2" t="s">
        <v>204</v>
      </c>
      <c r="G127" s="8" t="s">
        <v>1</v>
      </c>
      <c r="H127" s="8">
        <v>263</v>
      </c>
      <c r="I127" s="154">
        <f>'Sklady Rekapitulace '!$C$39</f>
        <v>0</v>
      </c>
      <c r="J127" s="37">
        <f t="shared" si="20"/>
        <v>0</v>
      </c>
    </row>
    <row r="128" spans="1:10" ht="13.9" customHeight="1" x14ac:dyDescent="0.2">
      <c r="A128" s="66"/>
      <c r="B128" s="88"/>
      <c r="C128" s="68"/>
      <c r="D128" s="58"/>
      <c r="E128" s="48"/>
      <c r="F128" s="2" t="s">
        <v>91</v>
      </c>
      <c r="G128" s="8" t="s">
        <v>1</v>
      </c>
      <c r="H128" s="8">
        <v>24</v>
      </c>
      <c r="I128" s="154">
        <f>'Sklady Rekapitulace '!$C$40</f>
        <v>0</v>
      </c>
      <c r="J128" s="37">
        <f t="shared" si="20"/>
        <v>0</v>
      </c>
    </row>
    <row r="129" spans="1:10" ht="13.9" customHeight="1" x14ac:dyDescent="0.2">
      <c r="A129" s="66"/>
      <c r="B129" s="88"/>
      <c r="C129" s="68"/>
      <c r="D129" s="58"/>
      <c r="E129" s="48"/>
      <c r="F129" s="2" t="s">
        <v>13</v>
      </c>
      <c r="G129" s="8" t="s">
        <v>6</v>
      </c>
      <c r="H129" s="8">
        <v>1</v>
      </c>
      <c r="I129" s="154">
        <f>'Sklady Rekapitulace '!$C$41</f>
        <v>0</v>
      </c>
      <c r="J129" s="37">
        <f t="shared" si="20"/>
        <v>0</v>
      </c>
    </row>
    <row r="130" spans="1:10" ht="13.9" customHeight="1" x14ac:dyDescent="0.2">
      <c r="A130" s="69"/>
      <c r="B130" s="89" t="s">
        <v>15</v>
      </c>
      <c r="C130" s="70"/>
      <c r="D130" s="62"/>
      <c r="E130" s="49"/>
      <c r="F130" s="7"/>
      <c r="G130" s="9"/>
      <c r="H130" s="9"/>
      <c r="I130" s="155"/>
      <c r="J130" s="39">
        <f>SUM(J125:J129)</f>
        <v>0</v>
      </c>
    </row>
    <row r="131" spans="1:10" ht="13.9" customHeight="1" x14ac:dyDescent="0.2">
      <c r="A131" s="66"/>
      <c r="B131" s="90" t="s">
        <v>180</v>
      </c>
      <c r="C131" s="71" t="s">
        <v>39</v>
      </c>
      <c r="D131" s="60">
        <v>2</v>
      </c>
      <c r="E131" s="47">
        <v>44645</v>
      </c>
      <c r="F131" s="2" t="s">
        <v>205</v>
      </c>
      <c r="G131" s="8" t="s">
        <v>6</v>
      </c>
      <c r="H131" s="3">
        <v>1</v>
      </c>
      <c r="I131" s="153">
        <f>'Sklady Rekapitulace '!$C$37</f>
        <v>0</v>
      </c>
      <c r="J131" s="37">
        <f>H131*I131</f>
        <v>0</v>
      </c>
    </row>
    <row r="132" spans="1:10" ht="13.9" customHeight="1" x14ac:dyDescent="0.2">
      <c r="A132" s="66"/>
      <c r="B132" s="88"/>
      <c r="C132" s="68"/>
      <c r="D132" s="58"/>
      <c r="E132" s="48"/>
      <c r="F132" s="1" t="s">
        <v>203</v>
      </c>
      <c r="G132" s="8" t="s">
        <v>1</v>
      </c>
      <c r="H132" s="8">
        <v>6</v>
      </c>
      <c r="I132" s="154">
        <f>'Sklady Rekapitulace '!$C$38</f>
        <v>0</v>
      </c>
      <c r="J132" s="37">
        <f t="shared" ref="J132:J135" si="21">H132*I132</f>
        <v>0</v>
      </c>
    </row>
    <row r="133" spans="1:10" ht="13.9" customHeight="1" x14ac:dyDescent="0.2">
      <c r="A133" s="66"/>
      <c r="B133" s="88"/>
      <c r="C133" s="68"/>
      <c r="D133" s="58"/>
      <c r="E133" s="48"/>
      <c r="F133" s="2" t="s">
        <v>204</v>
      </c>
      <c r="G133" s="8" t="s">
        <v>1</v>
      </c>
      <c r="H133" s="8">
        <v>128</v>
      </c>
      <c r="I133" s="154">
        <f>'Sklady Rekapitulace '!$C$39</f>
        <v>0</v>
      </c>
      <c r="J133" s="37">
        <f t="shared" si="21"/>
        <v>0</v>
      </c>
    </row>
    <row r="134" spans="1:10" ht="13.9" customHeight="1" x14ac:dyDescent="0.2">
      <c r="A134" s="66"/>
      <c r="B134" s="88"/>
      <c r="C134" s="68"/>
      <c r="D134" s="58"/>
      <c r="E134" s="48"/>
      <c r="F134" s="2" t="s">
        <v>91</v>
      </c>
      <c r="G134" s="8" t="s">
        <v>1</v>
      </c>
      <c r="H134" s="8">
        <v>7</v>
      </c>
      <c r="I134" s="154">
        <f>'Sklady Rekapitulace '!$C$40</f>
        <v>0</v>
      </c>
      <c r="J134" s="37">
        <f t="shared" si="21"/>
        <v>0</v>
      </c>
    </row>
    <row r="135" spans="1:10" ht="13.9" customHeight="1" x14ac:dyDescent="0.2">
      <c r="A135" s="66"/>
      <c r="B135" s="88"/>
      <c r="C135" s="68"/>
      <c r="D135" s="58"/>
      <c r="E135" s="48"/>
      <c r="F135" s="2" t="s">
        <v>13</v>
      </c>
      <c r="G135" s="8" t="s">
        <v>6</v>
      </c>
      <c r="H135" s="8">
        <v>1</v>
      </c>
      <c r="I135" s="154">
        <f>'Sklady Rekapitulace '!$C$41</f>
        <v>0</v>
      </c>
      <c r="J135" s="37">
        <f t="shared" si="21"/>
        <v>0</v>
      </c>
    </row>
    <row r="136" spans="1:10" ht="13.9" customHeight="1" x14ac:dyDescent="0.2">
      <c r="A136" s="69"/>
      <c r="B136" s="89" t="s">
        <v>15</v>
      </c>
      <c r="C136" s="70"/>
      <c r="D136" s="62"/>
      <c r="E136" s="49"/>
      <c r="F136" s="7"/>
      <c r="G136" s="9"/>
      <c r="H136" s="9"/>
      <c r="I136" s="155"/>
      <c r="J136" s="39">
        <f>SUM(J131:J135)</f>
        <v>0</v>
      </c>
    </row>
    <row r="137" spans="1:10" ht="13.9" customHeight="1" x14ac:dyDescent="0.2">
      <c r="A137" s="66"/>
      <c r="B137" s="90" t="s">
        <v>181</v>
      </c>
      <c r="C137" s="71" t="s">
        <v>32</v>
      </c>
      <c r="D137" s="60">
        <v>2</v>
      </c>
      <c r="E137" s="47">
        <v>45092</v>
      </c>
      <c r="F137" s="2" t="s">
        <v>205</v>
      </c>
      <c r="G137" s="8" t="s">
        <v>6</v>
      </c>
      <c r="H137" s="3">
        <v>1</v>
      </c>
      <c r="I137" s="153">
        <f>'Sklady Rekapitulace '!$C$37</f>
        <v>0</v>
      </c>
      <c r="J137" s="37">
        <f>H137*I137</f>
        <v>0</v>
      </c>
    </row>
    <row r="138" spans="1:10" ht="13.9" customHeight="1" x14ac:dyDescent="0.2">
      <c r="A138" s="66"/>
      <c r="B138" s="88"/>
      <c r="C138" s="68"/>
      <c r="D138" s="58"/>
      <c r="E138" s="48"/>
      <c r="F138" s="1" t="s">
        <v>203</v>
      </c>
      <c r="G138" s="8" t="s">
        <v>1</v>
      </c>
      <c r="H138" s="8">
        <v>3</v>
      </c>
      <c r="I138" s="154">
        <f>'Sklady Rekapitulace '!$C$38</f>
        <v>0</v>
      </c>
      <c r="J138" s="37">
        <f t="shared" ref="J138:J141" si="22">H138*I138</f>
        <v>0</v>
      </c>
    </row>
    <row r="139" spans="1:10" ht="13.9" customHeight="1" x14ac:dyDescent="0.2">
      <c r="A139" s="66"/>
      <c r="B139" s="88"/>
      <c r="C139" s="68"/>
      <c r="D139" s="58"/>
      <c r="E139" s="48"/>
      <c r="F139" s="2" t="s">
        <v>204</v>
      </c>
      <c r="G139" s="8" t="s">
        <v>1</v>
      </c>
      <c r="H139" s="8">
        <v>81</v>
      </c>
      <c r="I139" s="154">
        <f>'Sklady Rekapitulace '!$C$39</f>
        <v>0</v>
      </c>
      <c r="J139" s="37">
        <f t="shared" si="22"/>
        <v>0</v>
      </c>
    </row>
    <row r="140" spans="1:10" ht="13.9" customHeight="1" x14ac:dyDescent="0.2">
      <c r="A140" s="66"/>
      <c r="B140" s="88"/>
      <c r="C140" s="68"/>
      <c r="D140" s="58"/>
      <c r="E140" s="48"/>
      <c r="F140" s="2" t="s">
        <v>91</v>
      </c>
      <c r="G140" s="8" t="s">
        <v>1</v>
      </c>
      <c r="H140" s="8">
        <v>3</v>
      </c>
      <c r="I140" s="154">
        <f>'Sklady Rekapitulace '!$C$40</f>
        <v>0</v>
      </c>
      <c r="J140" s="37">
        <f t="shared" si="22"/>
        <v>0</v>
      </c>
    </row>
    <row r="141" spans="1:10" ht="13.9" customHeight="1" x14ac:dyDescent="0.2">
      <c r="A141" s="66"/>
      <c r="B141" s="88"/>
      <c r="C141" s="68"/>
      <c r="D141" s="58"/>
      <c r="E141" s="48"/>
      <c r="F141" s="2" t="s">
        <v>13</v>
      </c>
      <c r="G141" s="8" t="s">
        <v>6</v>
      </c>
      <c r="H141" s="8">
        <v>1</v>
      </c>
      <c r="I141" s="154">
        <f>'Sklady Rekapitulace '!$C$41</f>
        <v>0</v>
      </c>
      <c r="J141" s="37">
        <f t="shared" si="22"/>
        <v>0</v>
      </c>
    </row>
    <row r="142" spans="1:10" ht="13.9" customHeight="1" x14ac:dyDescent="0.2">
      <c r="A142" s="69"/>
      <c r="B142" s="89" t="s">
        <v>15</v>
      </c>
      <c r="C142" s="70"/>
      <c r="D142" s="62"/>
      <c r="E142" s="49"/>
      <c r="F142" s="7"/>
      <c r="G142" s="9"/>
      <c r="H142" s="9"/>
      <c r="I142" s="155"/>
      <c r="J142" s="39">
        <f>SUM(J137:J141)</f>
        <v>0</v>
      </c>
    </row>
    <row r="143" spans="1:10" ht="13.9" customHeight="1" x14ac:dyDescent="0.2">
      <c r="A143" s="66"/>
      <c r="B143" s="90" t="s">
        <v>182</v>
      </c>
      <c r="C143" s="71" t="s">
        <v>251</v>
      </c>
      <c r="D143" s="60">
        <v>2</v>
      </c>
      <c r="E143" s="47">
        <v>44840</v>
      </c>
      <c r="F143" s="2" t="s">
        <v>205</v>
      </c>
      <c r="G143" s="8" t="s">
        <v>6</v>
      </c>
      <c r="H143" s="3">
        <v>1</v>
      </c>
      <c r="I143" s="153">
        <f>'Sklady Rekapitulace '!$C$37</f>
        <v>0</v>
      </c>
      <c r="J143" s="37">
        <f>H143*I143</f>
        <v>0</v>
      </c>
    </row>
    <row r="144" spans="1:10" ht="13.9" customHeight="1" x14ac:dyDescent="0.2">
      <c r="A144" s="66"/>
      <c r="B144" s="88"/>
      <c r="C144" s="68"/>
      <c r="D144" s="58"/>
      <c r="E144" s="48"/>
      <c r="F144" s="1" t="s">
        <v>203</v>
      </c>
      <c r="G144" s="8" t="s">
        <v>1</v>
      </c>
      <c r="H144" s="8">
        <v>1</v>
      </c>
      <c r="I144" s="154">
        <f>'Sklady Rekapitulace '!$C$38</f>
        <v>0</v>
      </c>
      <c r="J144" s="37">
        <f t="shared" ref="J144:J147" si="23">H144*I144</f>
        <v>0</v>
      </c>
    </row>
    <row r="145" spans="1:10" ht="13.9" customHeight="1" x14ac:dyDescent="0.2">
      <c r="A145" s="66"/>
      <c r="B145" s="88"/>
      <c r="C145" s="68"/>
      <c r="D145" s="58"/>
      <c r="E145" s="48"/>
      <c r="F145" s="2" t="s">
        <v>204</v>
      </c>
      <c r="G145" s="8" t="s">
        <v>1</v>
      </c>
      <c r="H145" s="8">
        <v>22</v>
      </c>
      <c r="I145" s="154">
        <f>'Sklady Rekapitulace '!$C$39</f>
        <v>0</v>
      </c>
      <c r="J145" s="37">
        <f t="shared" si="23"/>
        <v>0</v>
      </c>
    </row>
    <row r="146" spans="1:10" ht="13.9" customHeight="1" x14ac:dyDescent="0.2">
      <c r="A146" s="66"/>
      <c r="B146" s="88"/>
      <c r="C146" s="68"/>
      <c r="D146" s="58"/>
      <c r="E146" s="48"/>
      <c r="F146" s="2" t="s">
        <v>91</v>
      </c>
      <c r="G146" s="8" t="s">
        <v>1</v>
      </c>
      <c r="H146" s="8">
        <v>4</v>
      </c>
      <c r="I146" s="154">
        <f>'Sklady Rekapitulace '!$C$40</f>
        <v>0</v>
      </c>
      <c r="J146" s="37">
        <f t="shared" si="23"/>
        <v>0</v>
      </c>
    </row>
    <row r="147" spans="1:10" ht="13.9" customHeight="1" x14ac:dyDescent="0.2">
      <c r="A147" s="66"/>
      <c r="B147" s="88"/>
      <c r="C147" s="68"/>
      <c r="D147" s="58"/>
      <c r="E147" s="48"/>
      <c r="F147" s="2" t="s">
        <v>13</v>
      </c>
      <c r="G147" s="8" t="s">
        <v>6</v>
      </c>
      <c r="H147" s="8">
        <v>1</v>
      </c>
      <c r="I147" s="154">
        <f>'Sklady Rekapitulace '!$C$41</f>
        <v>0</v>
      </c>
      <c r="J147" s="37">
        <f t="shared" si="23"/>
        <v>0</v>
      </c>
    </row>
    <row r="148" spans="1:10" ht="13.9" customHeight="1" x14ac:dyDescent="0.2">
      <c r="A148" s="69"/>
      <c r="B148" s="89" t="s">
        <v>15</v>
      </c>
      <c r="C148" s="70"/>
      <c r="D148" s="62"/>
      <c r="E148" s="49"/>
      <c r="F148" s="7"/>
      <c r="G148" s="9"/>
      <c r="H148" s="9"/>
      <c r="I148" s="155"/>
      <c r="J148" s="39">
        <f>SUM(J143:J147)</f>
        <v>0</v>
      </c>
    </row>
    <row r="149" spans="1:10" ht="13.9" customHeight="1" x14ac:dyDescent="0.2">
      <c r="A149" s="66"/>
      <c r="B149" s="90" t="s">
        <v>183</v>
      </c>
      <c r="C149" s="71" t="s">
        <v>230</v>
      </c>
      <c r="D149" s="60">
        <v>2</v>
      </c>
      <c r="E149" s="47">
        <v>44895</v>
      </c>
      <c r="F149" s="2" t="s">
        <v>205</v>
      </c>
      <c r="G149" s="8" t="s">
        <v>6</v>
      </c>
      <c r="H149" s="3">
        <v>1</v>
      </c>
      <c r="I149" s="153">
        <f>'Sklady Rekapitulace '!$C$37</f>
        <v>0</v>
      </c>
      <c r="J149" s="37">
        <f>H149*I149</f>
        <v>0</v>
      </c>
    </row>
    <row r="150" spans="1:10" ht="13.9" customHeight="1" x14ac:dyDescent="0.2">
      <c r="A150" s="66"/>
      <c r="B150" s="88"/>
      <c r="C150" s="68"/>
      <c r="D150" s="58"/>
      <c r="E150" s="48"/>
      <c r="F150" s="1" t="s">
        <v>203</v>
      </c>
      <c r="G150" s="8" t="s">
        <v>1</v>
      </c>
      <c r="H150" s="8">
        <v>11</v>
      </c>
      <c r="I150" s="154">
        <f>'Sklady Rekapitulace '!$C$38</f>
        <v>0</v>
      </c>
      <c r="J150" s="37">
        <f t="shared" ref="J150:J153" si="24">H150*I150</f>
        <v>0</v>
      </c>
    </row>
    <row r="151" spans="1:10" ht="13.9" customHeight="1" x14ac:dyDescent="0.2">
      <c r="A151" s="66"/>
      <c r="B151" s="88"/>
      <c r="C151" s="68"/>
      <c r="D151" s="58"/>
      <c r="E151" s="48"/>
      <c r="F151" s="2" t="s">
        <v>204</v>
      </c>
      <c r="G151" s="8" t="s">
        <v>1</v>
      </c>
      <c r="H151" s="8">
        <v>48</v>
      </c>
      <c r="I151" s="154">
        <f>'Sklady Rekapitulace '!$C$39</f>
        <v>0</v>
      </c>
      <c r="J151" s="37">
        <f t="shared" si="24"/>
        <v>0</v>
      </c>
    </row>
    <row r="152" spans="1:10" ht="13.9" customHeight="1" x14ac:dyDescent="0.2">
      <c r="A152" s="66"/>
      <c r="B152" s="88"/>
      <c r="C152" s="68"/>
      <c r="D152" s="58"/>
      <c r="E152" s="48"/>
      <c r="F152" s="2" t="s">
        <v>91</v>
      </c>
      <c r="G152" s="8" t="s">
        <v>1</v>
      </c>
      <c r="H152" s="8">
        <v>9</v>
      </c>
      <c r="I152" s="154">
        <f>'Sklady Rekapitulace '!$C$40</f>
        <v>0</v>
      </c>
      <c r="J152" s="37">
        <f t="shared" si="24"/>
        <v>0</v>
      </c>
    </row>
    <row r="153" spans="1:10" ht="13.9" customHeight="1" x14ac:dyDescent="0.2">
      <c r="A153" s="66"/>
      <c r="B153" s="88"/>
      <c r="C153" s="68"/>
      <c r="D153" s="58"/>
      <c r="E153" s="48"/>
      <c r="F153" s="2" t="s">
        <v>13</v>
      </c>
      <c r="G153" s="8" t="s">
        <v>6</v>
      </c>
      <c r="H153" s="8">
        <v>1</v>
      </c>
      <c r="I153" s="154">
        <f>'Sklady Rekapitulace '!$C$41</f>
        <v>0</v>
      </c>
      <c r="J153" s="37">
        <f t="shared" si="24"/>
        <v>0</v>
      </c>
    </row>
    <row r="154" spans="1:10" ht="13.9" customHeight="1" x14ac:dyDescent="0.2">
      <c r="A154" s="69"/>
      <c r="B154" s="89" t="s">
        <v>15</v>
      </c>
      <c r="C154" s="70"/>
      <c r="D154" s="62"/>
      <c r="E154" s="49"/>
      <c r="F154" s="7"/>
      <c r="G154" s="9"/>
      <c r="H154" s="9"/>
      <c r="I154" s="155"/>
      <c r="J154" s="39">
        <f>SUM(J149:J153)</f>
        <v>0</v>
      </c>
    </row>
    <row r="155" spans="1:10" ht="13.9" customHeight="1" x14ac:dyDescent="0.2">
      <c r="A155" s="66"/>
      <c r="B155" s="90" t="s">
        <v>184</v>
      </c>
      <c r="C155" s="71" t="s">
        <v>231</v>
      </c>
      <c r="D155" s="60">
        <v>2</v>
      </c>
      <c r="E155" s="47">
        <v>45028</v>
      </c>
      <c r="F155" s="2" t="s">
        <v>205</v>
      </c>
      <c r="G155" s="8" t="s">
        <v>6</v>
      </c>
      <c r="H155" s="3">
        <v>1</v>
      </c>
      <c r="I155" s="153">
        <f>'Sklady Rekapitulace '!$C$37</f>
        <v>0</v>
      </c>
      <c r="J155" s="37">
        <f>H155*I155</f>
        <v>0</v>
      </c>
    </row>
    <row r="156" spans="1:10" ht="13.9" customHeight="1" x14ac:dyDescent="0.2">
      <c r="A156" s="66"/>
      <c r="B156" s="88"/>
      <c r="C156" s="68"/>
      <c r="D156" s="58"/>
      <c r="E156" s="48"/>
      <c r="F156" s="1" t="s">
        <v>203</v>
      </c>
      <c r="G156" s="8" t="s">
        <v>1</v>
      </c>
      <c r="H156" s="8">
        <v>3</v>
      </c>
      <c r="I156" s="154">
        <f>'Sklady Rekapitulace '!$C$38</f>
        <v>0</v>
      </c>
      <c r="J156" s="37">
        <f t="shared" ref="J156:J159" si="25">H156*I156</f>
        <v>0</v>
      </c>
    </row>
    <row r="157" spans="1:10" ht="13.9" customHeight="1" x14ac:dyDescent="0.2">
      <c r="A157" s="66"/>
      <c r="B157" s="88"/>
      <c r="C157" s="68"/>
      <c r="D157" s="58"/>
      <c r="E157" s="48"/>
      <c r="F157" s="2" t="s">
        <v>204</v>
      </c>
      <c r="G157" s="8" t="s">
        <v>1</v>
      </c>
      <c r="H157" s="8">
        <v>103</v>
      </c>
      <c r="I157" s="154">
        <f>'Sklady Rekapitulace '!$C$39</f>
        <v>0</v>
      </c>
      <c r="J157" s="37">
        <f t="shared" si="25"/>
        <v>0</v>
      </c>
    </row>
    <row r="158" spans="1:10" ht="13.9" customHeight="1" x14ac:dyDescent="0.2">
      <c r="A158" s="66"/>
      <c r="B158" s="88"/>
      <c r="C158" s="68"/>
      <c r="D158" s="58"/>
      <c r="E158" s="48"/>
      <c r="F158" s="2" t="s">
        <v>91</v>
      </c>
      <c r="G158" s="8" t="s">
        <v>1</v>
      </c>
      <c r="H158" s="8">
        <v>7</v>
      </c>
      <c r="I158" s="154">
        <f>'Sklady Rekapitulace '!$C$40</f>
        <v>0</v>
      </c>
      <c r="J158" s="37">
        <f t="shared" si="25"/>
        <v>0</v>
      </c>
    </row>
    <row r="159" spans="1:10" ht="13.9" customHeight="1" x14ac:dyDescent="0.2">
      <c r="A159" s="66"/>
      <c r="B159" s="88"/>
      <c r="C159" s="68"/>
      <c r="D159" s="58"/>
      <c r="E159" s="48"/>
      <c r="F159" s="2" t="s">
        <v>13</v>
      </c>
      <c r="G159" s="8" t="s">
        <v>6</v>
      </c>
      <c r="H159" s="8">
        <v>1</v>
      </c>
      <c r="I159" s="154">
        <f>'Sklady Rekapitulace '!$C$41</f>
        <v>0</v>
      </c>
      <c r="J159" s="37">
        <f t="shared" si="25"/>
        <v>0</v>
      </c>
    </row>
    <row r="160" spans="1:10" ht="13.9" customHeight="1" x14ac:dyDescent="0.2">
      <c r="A160" s="69"/>
      <c r="B160" s="89" t="s">
        <v>15</v>
      </c>
      <c r="C160" s="70"/>
      <c r="D160" s="62"/>
      <c r="E160" s="49"/>
      <c r="F160" s="7"/>
      <c r="G160" s="9"/>
      <c r="H160" s="9"/>
      <c r="I160" s="155"/>
      <c r="J160" s="39">
        <f>SUM(J155:J159)</f>
        <v>0</v>
      </c>
    </row>
    <row r="161" spans="1:10" ht="13.9" customHeight="1" x14ac:dyDescent="0.2">
      <c r="A161" s="66"/>
      <c r="B161" s="90" t="s">
        <v>185</v>
      </c>
      <c r="C161" s="71" t="s">
        <v>18</v>
      </c>
      <c r="D161" s="60">
        <v>2</v>
      </c>
      <c r="E161" s="47">
        <v>44840</v>
      </c>
      <c r="F161" s="2" t="s">
        <v>205</v>
      </c>
      <c r="G161" s="8" t="s">
        <v>6</v>
      </c>
      <c r="H161" s="3">
        <v>1</v>
      </c>
      <c r="I161" s="153">
        <f>'Sklady Rekapitulace '!$C$37</f>
        <v>0</v>
      </c>
      <c r="J161" s="37">
        <f>H161*I161</f>
        <v>0</v>
      </c>
    </row>
    <row r="162" spans="1:10" ht="13.9" customHeight="1" x14ac:dyDescent="0.2">
      <c r="A162" s="66"/>
      <c r="B162" s="88"/>
      <c r="C162" s="68"/>
      <c r="D162" s="58"/>
      <c r="E162" s="48"/>
      <c r="F162" s="1" t="s">
        <v>203</v>
      </c>
      <c r="G162" s="8" t="s">
        <v>1</v>
      </c>
      <c r="H162" s="8">
        <v>1</v>
      </c>
      <c r="I162" s="154">
        <f>'Sklady Rekapitulace '!$C$38</f>
        <v>0</v>
      </c>
      <c r="J162" s="37">
        <f t="shared" ref="J162:J165" si="26">H162*I162</f>
        <v>0</v>
      </c>
    </row>
    <row r="163" spans="1:10" ht="13.9" customHeight="1" x14ac:dyDescent="0.2">
      <c r="A163" s="66"/>
      <c r="B163" s="88"/>
      <c r="C163" s="68"/>
      <c r="D163" s="58"/>
      <c r="E163" s="48"/>
      <c r="F163" s="2" t="s">
        <v>204</v>
      </c>
      <c r="G163" s="8" t="s">
        <v>1</v>
      </c>
      <c r="H163" s="8">
        <v>38</v>
      </c>
      <c r="I163" s="154">
        <f>'Sklady Rekapitulace '!$C$39</f>
        <v>0</v>
      </c>
      <c r="J163" s="37">
        <f t="shared" si="26"/>
        <v>0</v>
      </c>
    </row>
    <row r="164" spans="1:10" ht="13.9" customHeight="1" x14ac:dyDescent="0.2">
      <c r="A164" s="66"/>
      <c r="B164" s="88"/>
      <c r="C164" s="68"/>
      <c r="D164" s="58"/>
      <c r="E164" s="48"/>
      <c r="F164" s="2" t="s">
        <v>91</v>
      </c>
      <c r="G164" s="8" t="s">
        <v>1</v>
      </c>
      <c r="H164" s="8">
        <v>1</v>
      </c>
      <c r="I164" s="154">
        <f>'Sklady Rekapitulace '!$C$40</f>
        <v>0</v>
      </c>
      <c r="J164" s="37">
        <f t="shared" si="26"/>
        <v>0</v>
      </c>
    </row>
    <row r="165" spans="1:10" ht="13.9" customHeight="1" x14ac:dyDescent="0.2">
      <c r="A165" s="66"/>
      <c r="B165" s="88"/>
      <c r="C165" s="68"/>
      <c r="D165" s="58"/>
      <c r="E165" s="48"/>
      <c r="F165" s="2" t="s">
        <v>13</v>
      </c>
      <c r="G165" s="8" t="s">
        <v>6</v>
      </c>
      <c r="H165" s="8">
        <v>1</v>
      </c>
      <c r="I165" s="154">
        <f>'Sklady Rekapitulace '!$C$41</f>
        <v>0</v>
      </c>
      <c r="J165" s="37">
        <f t="shared" si="26"/>
        <v>0</v>
      </c>
    </row>
    <row r="166" spans="1:10" ht="13.9" customHeight="1" x14ac:dyDescent="0.2">
      <c r="A166" s="69"/>
      <c r="B166" s="89" t="s">
        <v>15</v>
      </c>
      <c r="C166" s="70"/>
      <c r="D166" s="62"/>
      <c r="E166" s="49"/>
      <c r="F166" s="7"/>
      <c r="G166" s="9"/>
      <c r="H166" s="9"/>
      <c r="I166" s="155"/>
      <c r="J166" s="39">
        <f>SUM(J161:J165)</f>
        <v>0</v>
      </c>
    </row>
    <row r="167" spans="1:10" ht="13.9" customHeight="1" x14ac:dyDescent="0.2">
      <c r="A167" s="66"/>
      <c r="B167" s="90" t="s">
        <v>186</v>
      </c>
      <c r="C167" s="71" t="s">
        <v>33</v>
      </c>
      <c r="D167" s="60">
        <v>2</v>
      </c>
      <c r="E167" s="47">
        <v>44811</v>
      </c>
      <c r="F167" s="2" t="s">
        <v>205</v>
      </c>
      <c r="G167" s="8" t="s">
        <v>6</v>
      </c>
      <c r="H167" s="3">
        <v>1</v>
      </c>
      <c r="I167" s="153">
        <f>'Sklady Rekapitulace '!$C$37</f>
        <v>0</v>
      </c>
      <c r="J167" s="37">
        <f>H167*I167</f>
        <v>0</v>
      </c>
    </row>
    <row r="168" spans="1:10" ht="13.9" customHeight="1" x14ac:dyDescent="0.2">
      <c r="A168" s="66"/>
      <c r="B168" s="88"/>
      <c r="C168" s="68"/>
      <c r="D168" s="58"/>
      <c r="E168" s="48"/>
      <c r="F168" s="1" t="s">
        <v>203</v>
      </c>
      <c r="G168" s="8" t="s">
        <v>1</v>
      </c>
      <c r="H168" s="8">
        <v>12</v>
      </c>
      <c r="I168" s="154">
        <f>'Sklady Rekapitulace '!$C$38</f>
        <v>0</v>
      </c>
      <c r="J168" s="37">
        <f t="shared" ref="J168:J171" si="27">H168*I168</f>
        <v>0</v>
      </c>
    </row>
    <row r="169" spans="1:10" ht="13.9" customHeight="1" x14ac:dyDescent="0.2">
      <c r="A169" s="66"/>
      <c r="B169" s="88"/>
      <c r="C169" s="68"/>
      <c r="D169" s="58"/>
      <c r="E169" s="48"/>
      <c r="F169" s="2" t="s">
        <v>204</v>
      </c>
      <c r="G169" s="8" t="s">
        <v>1</v>
      </c>
      <c r="H169" s="8">
        <v>161</v>
      </c>
      <c r="I169" s="154">
        <f>'Sklady Rekapitulace '!$C$39</f>
        <v>0</v>
      </c>
      <c r="J169" s="37">
        <f t="shared" si="27"/>
        <v>0</v>
      </c>
    </row>
    <row r="170" spans="1:10" ht="13.9" customHeight="1" x14ac:dyDescent="0.2">
      <c r="A170" s="66"/>
      <c r="B170" s="88"/>
      <c r="C170" s="68"/>
      <c r="D170" s="58"/>
      <c r="E170" s="48"/>
      <c r="F170" s="2" t="s">
        <v>91</v>
      </c>
      <c r="G170" s="8" t="s">
        <v>1</v>
      </c>
      <c r="H170" s="8">
        <v>6</v>
      </c>
      <c r="I170" s="154">
        <f>'Sklady Rekapitulace '!$C$40</f>
        <v>0</v>
      </c>
      <c r="J170" s="37">
        <f t="shared" si="27"/>
        <v>0</v>
      </c>
    </row>
    <row r="171" spans="1:10" ht="13.9" customHeight="1" x14ac:dyDescent="0.2">
      <c r="A171" s="66"/>
      <c r="B171" s="88"/>
      <c r="C171" s="68"/>
      <c r="D171" s="58"/>
      <c r="E171" s="48"/>
      <c r="F171" s="2" t="s">
        <v>13</v>
      </c>
      <c r="G171" s="8" t="s">
        <v>6</v>
      </c>
      <c r="H171" s="8">
        <v>1</v>
      </c>
      <c r="I171" s="154">
        <f>'Sklady Rekapitulace '!$C$41</f>
        <v>0</v>
      </c>
      <c r="J171" s="37">
        <f t="shared" si="27"/>
        <v>0</v>
      </c>
    </row>
    <row r="172" spans="1:10" ht="13.9" customHeight="1" x14ac:dyDescent="0.2">
      <c r="A172" s="69"/>
      <c r="B172" s="89" t="s">
        <v>15</v>
      </c>
      <c r="C172" s="70"/>
      <c r="D172" s="62"/>
      <c r="E172" s="49"/>
      <c r="F172" s="7"/>
      <c r="G172" s="9"/>
      <c r="H172" s="9"/>
      <c r="I172" s="155"/>
      <c r="J172" s="39">
        <f>SUM(J167:J171)</f>
        <v>0</v>
      </c>
    </row>
    <row r="173" spans="1:10" ht="13.9" customHeight="1" x14ac:dyDescent="0.2">
      <c r="A173" s="66"/>
      <c r="B173" s="90" t="s">
        <v>187</v>
      </c>
      <c r="C173" s="71" t="s">
        <v>34</v>
      </c>
      <c r="D173" s="60">
        <v>2</v>
      </c>
      <c r="E173" s="47">
        <v>45092</v>
      </c>
      <c r="F173" s="2" t="s">
        <v>205</v>
      </c>
      <c r="G173" s="8" t="s">
        <v>6</v>
      </c>
      <c r="H173" s="3">
        <v>1</v>
      </c>
      <c r="I173" s="153">
        <f>'Sklady Rekapitulace '!$C$37</f>
        <v>0</v>
      </c>
      <c r="J173" s="37">
        <f>H173*I173</f>
        <v>0</v>
      </c>
    </row>
    <row r="174" spans="1:10" ht="13.9" customHeight="1" x14ac:dyDescent="0.2">
      <c r="A174" s="66"/>
      <c r="B174" s="88"/>
      <c r="C174" s="68"/>
      <c r="D174" s="58"/>
      <c r="E174" s="48"/>
      <c r="F174" s="1" t="s">
        <v>203</v>
      </c>
      <c r="G174" s="8" t="s">
        <v>1</v>
      </c>
      <c r="H174" s="8">
        <v>8</v>
      </c>
      <c r="I174" s="154">
        <f>'Sklady Rekapitulace '!$C$38</f>
        <v>0</v>
      </c>
      <c r="J174" s="37">
        <f t="shared" ref="J174:J177" si="28">H174*I174</f>
        <v>0</v>
      </c>
    </row>
    <row r="175" spans="1:10" ht="13.9" customHeight="1" x14ac:dyDescent="0.2">
      <c r="A175" s="66"/>
      <c r="B175" s="88"/>
      <c r="C175" s="68"/>
      <c r="D175" s="58"/>
      <c r="E175" s="48"/>
      <c r="F175" s="2" t="s">
        <v>204</v>
      </c>
      <c r="G175" s="8" t="s">
        <v>1</v>
      </c>
      <c r="H175" s="8">
        <v>249</v>
      </c>
      <c r="I175" s="154">
        <f>'Sklady Rekapitulace '!$C$39</f>
        <v>0</v>
      </c>
      <c r="J175" s="37">
        <f t="shared" si="28"/>
        <v>0</v>
      </c>
    </row>
    <row r="176" spans="1:10" ht="13.9" customHeight="1" x14ac:dyDescent="0.2">
      <c r="A176" s="66"/>
      <c r="B176" s="88"/>
      <c r="C176" s="68"/>
      <c r="D176" s="58"/>
      <c r="E176" s="48"/>
      <c r="F176" s="2" t="s">
        <v>91</v>
      </c>
      <c r="G176" s="8" t="s">
        <v>1</v>
      </c>
      <c r="H176" s="8">
        <v>76</v>
      </c>
      <c r="I176" s="154">
        <f>'Sklady Rekapitulace '!$C$40</f>
        <v>0</v>
      </c>
      <c r="J176" s="37">
        <f t="shared" si="28"/>
        <v>0</v>
      </c>
    </row>
    <row r="177" spans="1:10" ht="13.9" customHeight="1" x14ac:dyDescent="0.2">
      <c r="A177" s="66"/>
      <c r="B177" s="88"/>
      <c r="C177" s="68"/>
      <c r="D177" s="58"/>
      <c r="E177" s="48"/>
      <c r="F177" s="2" t="s">
        <v>13</v>
      </c>
      <c r="G177" s="8" t="s">
        <v>6</v>
      </c>
      <c r="H177" s="8">
        <v>1</v>
      </c>
      <c r="I177" s="154">
        <f>'Sklady Rekapitulace '!$C$41</f>
        <v>0</v>
      </c>
      <c r="J177" s="37">
        <f t="shared" si="28"/>
        <v>0</v>
      </c>
    </row>
    <row r="178" spans="1:10" ht="13.9" customHeight="1" x14ac:dyDescent="0.2">
      <c r="A178" s="69"/>
      <c r="B178" s="89" t="s">
        <v>15</v>
      </c>
      <c r="C178" s="70"/>
      <c r="D178" s="62"/>
      <c r="E178" s="49"/>
      <c r="F178" s="7"/>
      <c r="G178" s="9"/>
      <c r="H178" s="9"/>
      <c r="I178" s="155"/>
      <c r="J178" s="39">
        <f>SUM(J173:J177)</f>
        <v>0</v>
      </c>
    </row>
    <row r="179" spans="1:10" ht="13.9" customHeight="1" x14ac:dyDescent="0.2">
      <c r="A179" s="66"/>
      <c r="B179" s="90" t="s">
        <v>188</v>
      </c>
      <c r="C179" s="71" t="s">
        <v>94</v>
      </c>
      <c r="D179" s="60">
        <v>2</v>
      </c>
      <c r="E179" s="47">
        <v>45092</v>
      </c>
      <c r="F179" s="2" t="s">
        <v>205</v>
      </c>
      <c r="G179" s="8" t="s">
        <v>6</v>
      </c>
      <c r="H179" s="3">
        <v>1</v>
      </c>
      <c r="I179" s="153">
        <f>'Sklady Rekapitulace '!$C$37</f>
        <v>0</v>
      </c>
      <c r="J179" s="37">
        <f>H179*I179</f>
        <v>0</v>
      </c>
    </row>
    <row r="180" spans="1:10" ht="13.9" customHeight="1" x14ac:dyDescent="0.2">
      <c r="A180" s="66"/>
      <c r="B180" s="88"/>
      <c r="C180" s="68"/>
      <c r="D180" s="58"/>
      <c r="E180" s="48"/>
      <c r="F180" s="1" t="s">
        <v>203</v>
      </c>
      <c r="G180" s="8" t="s">
        <v>1</v>
      </c>
      <c r="H180" s="8">
        <v>4</v>
      </c>
      <c r="I180" s="154">
        <f>'Sklady Rekapitulace '!$C$38</f>
        <v>0</v>
      </c>
      <c r="J180" s="37">
        <f t="shared" ref="J180:J183" si="29">H180*I180</f>
        <v>0</v>
      </c>
    </row>
    <row r="181" spans="1:10" ht="13.9" customHeight="1" x14ac:dyDescent="0.2">
      <c r="A181" s="66"/>
      <c r="B181" s="88"/>
      <c r="C181" s="68"/>
      <c r="D181" s="58"/>
      <c r="E181" s="48"/>
      <c r="F181" s="2" t="s">
        <v>204</v>
      </c>
      <c r="G181" s="8" t="s">
        <v>1</v>
      </c>
      <c r="H181" s="8">
        <v>230</v>
      </c>
      <c r="I181" s="154">
        <f>'Sklady Rekapitulace '!$C$39</f>
        <v>0</v>
      </c>
      <c r="J181" s="37">
        <f t="shared" si="29"/>
        <v>0</v>
      </c>
    </row>
    <row r="182" spans="1:10" ht="13.9" customHeight="1" x14ac:dyDescent="0.2">
      <c r="A182" s="66"/>
      <c r="B182" s="88"/>
      <c r="C182" s="68"/>
      <c r="D182" s="58"/>
      <c r="E182" s="48"/>
      <c r="F182" s="2" t="s">
        <v>91</v>
      </c>
      <c r="G182" s="8" t="s">
        <v>1</v>
      </c>
      <c r="H182" s="8">
        <v>20</v>
      </c>
      <c r="I182" s="154">
        <f>'Sklady Rekapitulace '!$C$40</f>
        <v>0</v>
      </c>
      <c r="J182" s="37">
        <f t="shared" si="29"/>
        <v>0</v>
      </c>
    </row>
    <row r="183" spans="1:10" ht="13.9" customHeight="1" x14ac:dyDescent="0.2">
      <c r="A183" s="66"/>
      <c r="B183" s="88"/>
      <c r="C183" s="68"/>
      <c r="D183" s="58"/>
      <c r="E183" s="48"/>
      <c r="F183" s="2" t="s">
        <v>13</v>
      </c>
      <c r="G183" s="8" t="s">
        <v>6</v>
      </c>
      <c r="H183" s="8">
        <v>1</v>
      </c>
      <c r="I183" s="154">
        <f>'Sklady Rekapitulace '!$C$41</f>
        <v>0</v>
      </c>
      <c r="J183" s="37">
        <f t="shared" si="29"/>
        <v>0</v>
      </c>
    </row>
    <row r="184" spans="1:10" ht="13.9" customHeight="1" x14ac:dyDescent="0.2">
      <c r="A184" s="69"/>
      <c r="B184" s="89" t="s">
        <v>15</v>
      </c>
      <c r="C184" s="70"/>
      <c r="D184" s="62"/>
      <c r="E184" s="49"/>
      <c r="F184" s="7"/>
      <c r="G184" s="9"/>
      <c r="H184" s="9"/>
      <c r="I184" s="155"/>
      <c r="J184" s="39">
        <f>SUM(J179:J183)</f>
        <v>0</v>
      </c>
    </row>
    <row r="185" spans="1:10" ht="13.9" customHeight="1" x14ac:dyDescent="0.2">
      <c r="A185" s="66"/>
      <c r="B185" s="90" t="s">
        <v>189</v>
      </c>
      <c r="C185" s="71" t="s">
        <v>35</v>
      </c>
      <c r="D185" s="60">
        <v>2</v>
      </c>
      <c r="E185" s="47">
        <v>45092</v>
      </c>
      <c r="F185" s="2" t="s">
        <v>205</v>
      </c>
      <c r="G185" s="8" t="s">
        <v>6</v>
      </c>
      <c r="H185" s="3">
        <v>1</v>
      </c>
      <c r="I185" s="153">
        <f>'Sklady Rekapitulace '!$C$37</f>
        <v>0</v>
      </c>
      <c r="J185" s="37">
        <f>H185*I185</f>
        <v>0</v>
      </c>
    </row>
    <row r="186" spans="1:10" ht="13.9" customHeight="1" x14ac:dyDescent="0.2">
      <c r="A186" s="66"/>
      <c r="B186" s="88"/>
      <c r="C186" s="68"/>
      <c r="D186" s="58"/>
      <c r="E186" s="48"/>
      <c r="F186" s="1" t="s">
        <v>203</v>
      </c>
      <c r="G186" s="8" t="s">
        <v>1</v>
      </c>
      <c r="H186" s="8">
        <v>3</v>
      </c>
      <c r="I186" s="154">
        <f>'Sklady Rekapitulace '!$C$38</f>
        <v>0</v>
      </c>
      <c r="J186" s="37">
        <f t="shared" ref="J186:J189" si="30">H186*I186</f>
        <v>0</v>
      </c>
    </row>
    <row r="187" spans="1:10" ht="13.9" customHeight="1" x14ac:dyDescent="0.2">
      <c r="A187" s="66"/>
      <c r="B187" s="88"/>
      <c r="C187" s="68"/>
      <c r="D187" s="58"/>
      <c r="E187" s="48"/>
      <c r="F187" s="2" t="s">
        <v>204</v>
      </c>
      <c r="G187" s="8" t="s">
        <v>1</v>
      </c>
      <c r="H187" s="8">
        <v>62</v>
      </c>
      <c r="I187" s="154">
        <f>'Sklady Rekapitulace '!$C$39</f>
        <v>0</v>
      </c>
      <c r="J187" s="37">
        <f t="shared" si="30"/>
        <v>0</v>
      </c>
    </row>
    <row r="188" spans="1:10" ht="13.9" customHeight="1" x14ac:dyDescent="0.2">
      <c r="A188" s="66"/>
      <c r="B188" s="88"/>
      <c r="C188" s="68"/>
      <c r="D188" s="58"/>
      <c r="E188" s="48"/>
      <c r="F188" s="2" t="s">
        <v>91</v>
      </c>
      <c r="G188" s="8" t="s">
        <v>1</v>
      </c>
      <c r="H188" s="8">
        <v>13</v>
      </c>
      <c r="I188" s="154">
        <f>'Sklady Rekapitulace '!$C$40</f>
        <v>0</v>
      </c>
      <c r="J188" s="37">
        <f t="shared" si="30"/>
        <v>0</v>
      </c>
    </row>
    <row r="189" spans="1:10" ht="13.9" customHeight="1" x14ac:dyDescent="0.2">
      <c r="A189" s="66"/>
      <c r="B189" s="88"/>
      <c r="C189" s="68"/>
      <c r="D189" s="58"/>
      <c r="E189" s="48"/>
      <c r="F189" s="2" t="s">
        <v>13</v>
      </c>
      <c r="G189" s="8" t="s">
        <v>6</v>
      </c>
      <c r="H189" s="8">
        <v>1</v>
      </c>
      <c r="I189" s="154">
        <f>'Sklady Rekapitulace '!$C$41</f>
        <v>0</v>
      </c>
      <c r="J189" s="37">
        <f t="shared" si="30"/>
        <v>0</v>
      </c>
    </row>
    <row r="190" spans="1:10" ht="13.9" customHeight="1" x14ac:dyDescent="0.2">
      <c r="A190" s="69"/>
      <c r="B190" s="89" t="s">
        <v>15</v>
      </c>
      <c r="C190" s="70"/>
      <c r="D190" s="62"/>
      <c r="E190" s="49"/>
      <c r="F190" s="7"/>
      <c r="G190" s="9"/>
      <c r="H190" s="9"/>
      <c r="I190" s="155"/>
      <c r="J190" s="39">
        <f>SUM(J185:J189)</f>
        <v>0</v>
      </c>
    </row>
    <row r="191" spans="1:10" ht="13.9" customHeight="1" x14ac:dyDescent="0.2">
      <c r="A191" s="66"/>
      <c r="B191" s="90" t="s">
        <v>190</v>
      </c>
      <c r="C191" s="71" t="s">
        <v>232</v>
      </c>
      <c r="D191" s="60">
        <v>2</v>
      </c>
      <c r="E191" s="47">
        <v>44811</v>
      </c>
      <c r="F191" s="2" t="s">
        <v>205</v>
      </c>
      <c r="G191" s="8" t="s">
        <v>6</v>
      </c>
      <c r="H191" s="3">
        <v>1</v>
      </c>
      <c r="I191" s="153">
        <f>'Sklady Rekapitulace '!$C$37</f>
        <v>0</v>
      </c>
      <c r="J191" s="37">
        <f>H191*I191</f>
        <v>0</v>
      </c>
    </row>
    <row r="192" spans="1:10" ht="13.9" customHeight="1" x14ac:dyDescent="0.2">
      <c r="A192" s="66"/>
      <c r="B192" s="88"/>
      <c r="C192" s="68"/>
      <c r="D192" s="58"/>
      <c r="E192" s="48"/>
      <c r="F192" s="1" t="s">
        <v>203</v>
      </c>
      <c r="G192" s="3" t="s">
        <v>1</v>
      </c>
      <c r="H192" s="8">
        <v>1</v>
      </c>
      <c r="I192" s="154">
        <f>'Sklady Rekapitulace '!$C$38</f>
        <v>0</v>
      </c>
      <c r="J192" s="37">
        <f t="shared" ref="J192:J195" si="31">H192*I192</f>
        <v>0</v>
      </c>
    </row>
    <row r="193" spans="1:10" ht="13.9" customHeight="1" x14ac:dyDescent="0.2">
      <c r="A193" s="66"/>
      <c r="B193" s="88"/>
      <c r="C193" s="68"/>
      <c r="D193" s="58"/>
      <c r="E193" s="48"/>
      <c r="F193" s="2" t="s">
        <v>204</v>
      </c>
      <c r="G193" s="8" t="s">
        <v>1</v>
      </c>
      <c r="H193" s="8">
        <v>40</v>
      </c>
      <c r="I193" s="154">
        <f>'Sklady Rekapitulace '!$C$39</f>
        <v>0</v>
      </c>
      <c r="J193" s="37">
        <f t="shared" si="31"/>
        <v>0</v>
      </c>
    </row>
    <row r="194" spans="1:10" ht="13.9" customHeight="1" x14ac:dyDescent="0.2">
      <c r="A194" s="66"/>
      <c r="B194" s="88"/>
      <c r="C194" s="68"/>
      <c r="D194" s="58"/>
      <c r="E194" s="48"/>
      <c r="F194" s="2" t="s">
        <v>91</v>
      </c>
      <c r="G194" s="8" t="s">
        <v>1</v>
      </c>
      <c r="H194" s="8">
        <v>3</v>
      </c>
      <c r="I194" s="154">
        <f>'Sklady Rekapitulace '!$C$40</f>
        <v>0</v>
      </c>
      <c r="J194" s="37">
        <f t="shared" si="31"/>
        <v>0</v>
      </c>
    </row>
    <row r="195" spans="1:10" ht="13.9" customHeight="1" x14ac:dyDescent="0.2">
      <c r="A195" s="66"/>
      <c r="B195" s="88"/>
      <c r="C195" s="68"/>
      <c r="D195" s="58"/>
      <c r="E195" s="48"/>
      <c r="F195" s="2" t="s">
        <v>13</v>
      </c>
      <c r="G195" s="8" t="s">
        <v>6</v>
      </c>
      <c r="H195" s="8">
        <v>1</v>
      </c>
      <c r="I195" s="154">
        <f>'Sklady Rekapitulace '!$C$41</f>
        <v>0</v>
      </c>
      <c r="J195" s="37">
        <f t="shared" si="31"/>
        <v>0</v>
      </c>
    </row>
    <row r="196" spans="1:10" ht="13.9" customHeight="1" x14ac:dyDescent="0.2">
      <c r="A196" s="69"/>
      <c r="B196" s="89" t="s">
        <v>15</v>
      </c>
      <c r="C196" s="70"/>
      <c r="D196" s="62"/>
      <c r="E196" s="49"/>
      <c r="F196" s="7"/>
      <c r="G196" s="9"/>
      <c r="H196" s="9"/>
      <c r="I196" s="155"/>
      <c r="J196" s="39">
        <f>SUM(J191:J195)</f>
        <v>0</v>
      </c>
    </row>
    <row r="197" spans="1:10" ht="13.9" customHeight="1" x14ac:dyDescent="0.2">
      <c r="A197" s="66"/>
      <c r="B197" s="90" t="s">
        <v>197</v>
      </c>
      <c r="C197" s="71" t="s">
        <v>36</v>
      </c>
      <c r="D197" s="60">
        <v>2</v>
      </c>
      <c r="E197" s="47">
        <v>44840</v>
      </c>
      <c r="F197" s="2" t="s">
        <v>205</v>
      </c>
      <c r="G197" s="8" t="s">
        <v>6</v>
      </c>
      <c r="H197" s="3">
        <v>1</v>
      </c>
      <c r="I197" s="153">
        <f>'Sklady Rekapitulace '!$C$37</f>
        <v>0</v>
      </c>
      <c r="J197" s="37">
        <f>H197*I197</f>
        <v>0</v>
      </c>
    </row>
    <row r="198" spans="1:10" ht="13.9" customHeight="1" x14ac:dyDescent="0.2">
      <c r="A198" s="66"/>
      <c r="B198" s="88"/>
      <c r="C198" s="68"/>
      <c r="D198" s="58"/>
      <c r="E198" s="48"/>
      <c r="F198" s="1" t="s">
        <v>203</v>
      </c>
      <c r="G198" s="8" t="s">
        <v>1</v>
      </c>
      <c r="H198" s="8">
        <v>4</v>
      </c>
      <c r="I198" s="154">
        <f>'Sklady Rekapitulace '!$C$38</f>
        <v>0</v>
      </c>
      <c r="J198" s="37">
        <f t="shared" ref="J198:J201" si="32">H198*I198</f>
        <v>0</v>
      </c>
    </row>
    <row r="199" spans="1:10" ht="13.9" customHeight="1" x14ac:dyDescent="0.2">
      <c r="A199" s="66"/>
      <c r="B199" s="88"/>
      <c r="C199" s="68"/>
      <c r="D199" s="58"/>
      <c r="E199" s="48"/>
      <c r="F199" s="2" t="s">
        <v>204</v>
      </c>
      <c r="G199" s="8" t="s">
        <v>1</v>
      </c>
      <c r="H199" s="8">
        <v>16</v>
      </c>
      <c r="I199" s="154">
        <f>'Sklady Rekapitulace '!$C$39</f>
        <v>0</v>
      </c>
      <c r="J199" s="37">
        <f t="shared" si="32"/>
        <v>0</v>
      </c>
    </row>
    <row r="200" spans="1:10" ht="13.9" customHeight="1" x14ac:dyDescent="0.2">
      <c r="A200" s="66"/>
      <c r="B200" s="88"/>
      <c r="C200" s="68"/>
      <c r="D200" s="58"/>
      <c r="E200" s="48"/>
      <c r="F200" s="2" t="s">
        <v>91</v>
      </c>
      <c r="G200" s="8" t="s">
        <v>1</v>
      </c>
      <c r="H200" s="8">
        <v>2</v>
      </c>
      <c r="I200" s="154">
        <f>'Sklady Rekapitulace '!$C$40</f>
        <v>0</v>
      </c>
      <c r="J200" s="37">
        <f t="shared" si="32"/>
        <v>0</v>
      </c>
    </row>
    <row r="201" spans="1:10" ht="13.9" customHeight="1" x14ac:dyDescent="0.2">
      <c r="A201" s="66"/>
      <c r="B201" s="88"/>
      <c r="C201" s="68"/>
      <c r="D201" s="58"/>
      <c r="E201" s="48"/>
      <c r="F201" s="2" t="s">
        <v>13</v>
      </c>
      <c r="G201" s="8" t="s">
        <v>6</v>
      </c>
      <c r="H201" s="8">
        <v>1</v>
      </c>
      <c r="I201" s="154">
        <f>'Sklady Rekapitulace '!$C$41</f>
        <v>0</v>
      </c>
      <c r="J201" s="37">
        <f t="shared" si="32"/>
        <v>0</v>
      </c>
    </row>
    <row r="202" spans="1:10" ht="13.9" customHeight="1" x14ac:dyDescent="0.2">
      <c r="A202" s="69"/>
      <c r="B202" s="89" t="s">
        <v>15</v>
      </c>
      <c r="C202" s="70"/>
      <c r="D202" s="62"/>
      <c r="E202" s="49"/>
      <c r="F202" s="7"/>
      <c r="G202" s="9"/>
      <c r="H202" s="9"/>
      <c r="I202" s="155"/>
      <c r="J202" s="39">
        <f>SUM(J197:J201)</f>
        <v>0</v>
      </c>
    </row>
    <row r="203" spans="1:10" ht="13.9" customHeight="1" x14ac:dyDescent="0.2">
      <c r="A203" s="66"/>
      <c r="B203" s="91" t="s">
        <v>191</v>
      </c>
      <c r="C203" s="72" t="s">
        <v>20</v>
      </c>
      <c r="D203" s="60">
        <v>2</v>
      </c>
      <c r="E203" s="47">
        <v>44540</v>
      </c>
      <c r="F203" s="2" t="s">
        <v>205</v>
      </c>
      <c r="G203" s="8" t="s">
        <v>6</v>
      </c>
      <c r="H203" s="3">
        <v>1</v>
      </c>
      <c r="I203" s="153">
        <f>'Sklady Rekapitulace '!$C$37</f>
        <v>0</v>
      </c>
      <c r="J203" s="37">
        <f>H203*I203</f>
        <v>0</v>
      </c>
    </row>
    <row r="204" spans="1:10" ht="13.9" customHeight="1" x14ac:dyDescent="0.2">
      <c r="A204" s="66"/>
      <c r="B204" s="88"/>
      <c r="C204" s="68"/>
      <c r="D204" s="58"/>
      <c r="E204" s="48"/>
      <c r="F204" s="1" t="s">
        <v>203</v>
      </c>
      <c r="G204" s="3" t="s">
        <v>1</v>
      </c>
      <c r="H204" s="8">
        <v>1</v>
      </c>
      <c r="I204" s="154">
        <f>'Sklady Rekapitulace '!$C$38</f>
        <v>0</v>
      </c>
      <c r="J204" s="37">
        <f t="shared" ref="J204:J207" si="33">H204*I204</f>
        <v>0</v>
      </c>
    </row>
    <row r="205" spans="1:10" ht="13.9" customHeight="1" x14ac:dyDescent="0.2">
      <c r="A205" s="66"/>
      <c r="B205" s="88"/>
      <c r="C205" s="68"/>
      <c r="D205" s="58"/>
      <c r="E205" s="48"/>
      <c r="F205" s="2" t="s">
        <v>204</v>
      </c>
      <c r="G205" s="8" t="s">
        <v>1</v>
      </c>
      <c r="H205" s="8">
        <v>40</v>
      </c>
      <c r="I205" s="154">
        <f>'Sklady Rekapitulace '!$C$39</f>
        <v>0</v>
      </c>
      <c r="J205" s="37">
        <f t="shared" si="33"/>
        <v>0</v>
      </c>
    </row>
    <row r="206" spans="1:10" ht="13.9" customHeight="1" x14ac:dyDescent="0.2">
      <c r="A206" s="66"/>
      <c r="B206" s="88"/>
      <c r="C206" s="68"/>
      <c r="D206" s="58"/>
      <c r="E206" s="48"/>
      <c r="F206" s="2" t="s">
        <v>91</v>
      </c>
      <c r="G206" s="8" t="s">
        <v>1</v>
      </c>
      <c r="H206" s="8">
        <v>3</v>
      </c>
      <c r="I206" s="154">
        <f>'Sklady Rekapitulace '!$C$40</f>
        <v>0</v>
      </c>
      <c r="J206" s="37">
        <f t="shared" si="33"/>
        <v>0</v>
      </c>
    </row>
    <row r="207" spans="1:10" ht="13.9" customHeight="1" x14ac:dyDescent="0.2">
      <c r="A207" s="66"/>
      <c r="B207" s="88"/>
      <c r="C207" s="68"/>
      <c r="D207" s="58"/>
      <c r="E207" s="48"/>
      <c r="F207" s="2" t="s">
        <v>13</v>
      </c>
      <c r="G207" s="8" t="s">
        <v>6</v>
      </c>
      <c r="H207" s="8">
        <v>1</v>
      </c>
      <c r="I207" s="154">
        <f>'Sklady Rekapitulace '!$C$41</f>
        <v>0</v>
      </c>
      <c r="J207" s="37">
        <f t="shared" si="33"/>
        <v>0</v>
      </c>
    </row>
    <row r="208" spans="1:10" ht="13.9" customHeight="1" x14ac:dyDescent="0.2">
      <c r="A208" s="69"/>
      <c r="B208" s="89" t="s">
        <v>15</v>
      </c>
      <c r="C208" s="70"/>
      <c r="D208" s="62"/>
      <c r="E208" s="49"/>
      <c r="F208" s="7"/>
      <c r="G208" s="9"/>
      <c r="H208" s="9"/>
      <c r="I208" s="155"/>
      <c r="J208" s="39">
        <f>SUM(J203:J207)</f>
        <v>0</v>
      </c>
    </row>
    <row r="209" spans="1:10" ht="13.9" customHeight="1" x14ac:dyDescent="0.2">
      <c r="A209" s="66"/>
      <c r="B209" s="88" t="s">
        <v>192</v>
      </c>
      <c r="C209" s="107" t="s">
        <v>234</v>
      </c>
      <c r="D209" s="60">
        <v>2</v>
      </c>
      <c r="E209" s="47"/>
      <c r="F209" s="2" t="s">
        <v>205</v>
      </c>
      <c r="G209" s="8" t="s">
        <v>6</v>
      </c>
      <c r="H209" s="3"/>
      <c r="I209" s="153">
        <f>'Sklady Rekapitulace '!$C$37</f>
        <v>0</v>
      </c>
      <c r="J209" s="37">
        <f>H209*I209</f>
        <v>0</v>
      </c>
    </row>
    <row r="210" spans="1:10" ht="13.9" customHeight="1" x14ac:dyDescent="0.2">
      <c r="A210" s="66"/>
      <c r="B210" s="88"/>
      <c r="C210" s="68"/>
      <c r="D210" s="58"/>
      <c r="E210" s="48"/>
      <c r="F210" s="1" t="s">
        <v>203</v>
      </c>
      <c r="G210" s="3" t="s">
        <v>1</v>
      </c>
      <c r="H210" s="8"/>
      <c r="I210" s="154">
        <f>'Sklady Rekapitulace '!$C$38</f>
        <v>0</v>
      </c>
      <c r="J210" s="37">
        <f t="shared" ref="J210:J213" si="34">H210*I210</f>
        <v>0</v>
      </c>
    </row>
    <row r="211" spans="1:10" ht="13.9" customHeight="1" x14ac:dyDescent="0.2">
      <c r="A211" s="66"/>
      <c r="B211" s="88"/>
      <c r="C211" s="68"/>
      <c r="D211" s="58"/>
      <c r="E211" s="48"/>
      <c r="F211" s="2" t="s">
        <v>204</v>
      </c>
      <c r="G211" s="8" t="s">
        <v>1</v>
      </c>
      <c r="H211" s="8"/>
      <c r="I211" s="154">
        <f>'Sklady Rekapitulace '!$C$39</f>
        <v>0</v>
      </c>
      <c r="J211" s="37">
        <f t="shared" si="34"/>
        <v>0</v>
      </c>
    </row>
    <row r="212" spans="1:10" ht="13.9" customHeight="1" x14ac:dyDescent="0.2">
      <c r="A212" s="66"/>
      <c r="B212" s="88"/>
      <c r="C212" s="68"/>
      <c r="D212" s="58"/>
      <c r="E212" s="48"/>
      <c r="F212" s="2" t="s">
        <v>91</v>
      </c>
      <c r="G212" s="8" t="s">
        <v>1</v>
      </c>
      <c r="H212" s="8"/>
      <c r="I212" s="154">
        <f>'Sklady Rekapitulace '!$C$40</f>
        <v>0</v>
      </c>
      <c r="J212" s="37">
        <f t="shared" si="34"/>
        <v>0</v>
      </c>
    </row>
    <row r="213" spans="1:10" ht="13.9" customHeight="1" x14ac:dyDescent="0.2">
      <c r="A213" s="66"/>
      <c r="B213" s="88"/>
      <c r="C213" s="68"/>
      <c r="D213" s="58"/>
      <c r="E213" s="48"/>
      <c r="F213" s="2" t="s">
        <v>13</v>
      </c>
      <c r="G213" s="8" t="s">
        <v>6</v>
      </c>
      <c r="H213" s="8"/>
      <c r="I213" s="154">
        <f>'Sklady Rekapitulace '!$C$41</f>
        <v>0</v>
      </c>
      <c r="J213" s="37">
        <f t="shared" si="34"/>
        <v>0</v>
      </c>
    </row>
    <row r="214" spans="1:10" ht="13.9" customHeight="1" x14ac:dyDescent="0.2">
      <c r="A214" s="69"/>
      <c r="B214" s="89" t="s">
        <v>15</v>
      </c>
      <c r="C214" s="70"/>
      <c r="D214" s="62"/>
      <c r="E214" s="49"/>
      <c r="F214" s="7"/>
      <c r="G214" s="9"/>
      <c r="H214" s="9"/>
      <c r="I214" s="155"/>
      <c r="J214" s="39">
        <f>SUM(J209:J213)</f>
        <v>0</v>
      </c>
    </row>
    <row r="215" spans="1:10" ht="13.9" customHeight="1" x14ac:dyDescent="0.2">
      <c r="A215" s="66"/>
      <c r="B215" s="88" t="s">
        <v>193</v>
      </c>
      <c r="C215" s="66" t="s">
        <v>106</v>
      </c>
      <c r="D215" s="60">
        <v>2</v>
      </c>
      <c r="E215" s="47">
        <v>44951</v>
      </c>
      <c r="F215" s="2" t="s">
        <v>205</v>
      </c>
      <c r="G215" s="8" t="s">
        <v>6</v>
      </c>
      <c r="H215" s="3">
        <v>1</v>
      </c>
      <c r="I215" s="153">
        <f>'Sklady Rekapitulace '!$C$37</f>
        <v>0</v>
      </c>
      <c r="J215" s="37">
        <f>H215*I215</f>
        <v>0</v>
      </c>
    </row>
    <row r="216" spans="1:10" ht="13.9" customHeight="1" x14ac:dyDescent="0.2">
      <c r="A216" s="66"/>
      <c r="B216" s="88"/>
      <c r="C216" s="68"/>
      <c r="D216" s="58"/>
      <c r="E216" s="48"/>
      <c r="F216" s="1" t="s">
        <v>203</v>
      </c>
      <c r="G216" s="3" t="s">
        <v>1</v>
      </c>
      <c r="H216" s="8">
        <v>1</v>
      </c>
      <c r="I216" s="154">
        <f>'Sklady Rekapitulace '!$C$38</f>
        <v>0</v>
      </c>
      <c r="J216" s="37">
        <f t="shared" ref="J216:J219" si="35">H216*I216</f>
        <v>0</v>
      </c>
    </row>
    <row r="217" spans="1:10" ht="13.9" customHeight="1" x14ac:dyDescent="0.2">
      <c r="A217" s="66"/>
      <c r="B217" s="88"/>
      <c r="C217" s="68"/>
      <c r="D217" s="58"/>
      <c r="E217" s="48"/>
      <c r="F217" s="2" t="s">
        <v>204</v>
      </c>
      <c r="G217" s="8" t="s">
        <v>1</v>
      </c>
      <c r="H217" s="8">
        <v>20</v>
      </c>
      <c r="I217" s="154">
        <f>'Sklady Rekapitulace '!$C$39</f>
        <v>0</v>
      </c>
      <c r="J217" s="37">
        <f t="shared" si="35"/>
        <v>0</v>
      </c>
    </row>
    <row r="218" spans="1:10" ht="13.9" customHeight="1" x14ac:dyDescent="0.2">
      <c r="A218" s="66"/>
      <c r="B218" s="88"/>
      <c r="C218" s="68"/>
      <c r="D218" s="58"/>
      <c r="E218" s="48"/>
      <c r="F218" s="2" t="s">
        <v>91</v>
      </c>
      <c r="G218" s="8" t="s">
        <v>1</v>
      </c>
      <c r="H218" s="8">
        <v>0</v>
      </c>
      <c r="I218" s="154">
        <f>'Sklady Rekapitulace '!$C$40</f>
        <v>0</v>
      </c>
      <c r="J218" s="37">
        <f t="shared" si="35"/>
        <v>0</v>
      </c>
    </row>
    <row r="219" spans="1:10" ht="13.9" customHeight="1" x14ac:dyDescent="0.2">
      <c r="A219" s="66"/>
      <c r="B219" s="88"/>
      <c r="C219" s="68"/>
      <c r="D219" s="58"/>
      <c r="E219" s="48"/>
      <c r="F219" s="2" t="s">
        <v>13</v>
      </c>
      <c r="G219" s="8" t="s">
        <v>6</v>
      </c>
      <c r="H219" s="8">
        <v>1</v>
      </c>
      <c r="I219" s="154">
        <f>'Sklady Rekapitulace '!$C$41</f>
        <v>0</v>
      </c>
      <c r="J219" s="37">
        <f t="shared" si="35"/>
        <v>0</v>
      </c>
    </row>
    <row r="220" spans="1:10" ht="13.9" customHeight="1" x14ac:dyDescent="0.2">
      <c r="A220" s="69"/>
      <c r="B220" s="89" t="s">
        <v>15</v>
      </c>
      <c r="C220" s="70"/>
      <c r="D220" s="62"/>
      <c r="E220" s="49"/>
      <c r="F220" s="7"/>
      <c r="G220" s="9"/>
      <c r="H220" s="9"/>
      <c r="I220" s="155"/>
      <c r="J220" s="39">
        <f>SUM(J215:J219)</f>
        <v>0</v>
      </c>
    </row>
    <row r="221" spans="1:10" ht="13.9" customHeight="1" x14ac:dyDescent="0.2">
      <c r="A221" s="66"/>
      <c r="B221" s="88" t="s">
        <v>194</v>
      </c>
      <c r="C221" s="66" t="s">
        <v>233</v>
      </c>
      <c r="D221" s="60">
        <v>2</v>
      </c>
      <c r="E221" s="47">
        <v>44895</v>
      </c>
      <c r="F221" s="2" t="s">
        <v>205</v>
      </c>
      <c r="G221" s="8" t="s">
        <v>6</v>
      </c>
      <c r="H221" s="3">
        <v>1</v>
      </c>
      <c r="I221" s="153">
        <f>'Sklady Rekapitulace '!$C$37</f>
        <v>0</v>
      </c>
      <c r="J221" s="37">
        <f>H221*I221</f>
        <v>0</v>
      </c>
    </row>
    <row r="222" spans="1:10" ht="13.9" customHeight="1" x14ac:dyDescent="0.2">
      <c r="A222" s="66"/>
      <c r="B222" s="88"/>
      <c r="C222" s="68"/>
      <c r="D222" s="58"/>
      <c r="E222" s="48"/>
      <c r="F222" s="1" t="s">
        <v>203</v>
      </c>
      <c r="G222" s="8" t="s">
        <v>1</v>
      </c>
      <c r="H222" s="8">
        <v>1</v>
      </c>
      <c r="I222" s="154">
        <f>'Sklady Rekapitulace '!$C$38</f>
        <v>0</v>
      </c>
      <c r="J222" s="37">
        <f t="shared" ref="J222:J225" si="36">H222*I222</f>
        <v>0</v>
      </c>
    </row>
    <row r="223" spans="1:10" ht="13.9" customHeight="1" x14ac:dyDescent="0.2">
      <c r="A223" s="66"/>
      <c r="B223" s="88"/>
      <c r="C223" s="68"/>
      <c r="D223" s="58"/>
      <c r="E223" s="48"/>
      <c r="F223" s="2" t="s">
        <v>204</v>
      </c>
      <c r="G223" s="8" t="s">
        <v>1</v>
      </c>
      <c r="H223" s="8">
        <v>10</v>
      </c>
      <c r="I223" s="154">
        <f>'Sklady Rekapitulace '!$C$39</f>
        <v>0</v>
      </c>
      <c r="J223" s="37">
        <f t="shared" si="36"/>
        <v>0</v>
      </c>
    </row>
    <row r="224" spans="1:10" ht="13.9" customHeight="1" x14ac:dyDescent="0.2">
      <c r="A224" s="66"/>
      <c r="B224" s="88"/>
      <c r="C224" s="68"/>
      <c r="D224" s="58"/>
      <c r="E224" s="48"/>
      <c r="F224" s="2" t="s">
        <v>91</v>
      </c>
      <c r="G224" s="8" t="s">
        <v>1</v>
      </c>
      <c r="H224" s="8">
        <v>2</v>
      </c>
      <c r="I224" s="154">
        <f>'Sklady Rekapitulace '!$C$40</f>
        <v>0</v>
      </c>
      <c r="J224" s="37">
        <f t="shared" si="36"/>
        <v>0</v>
      </c>
    </row>
    <row r="225" spans="1:10" ht="13.9" customHeight="1" x14ac:dyDescent="0.2">
      <c r="A225" s="66"/>
      <c r="B225" s="88"/>
      <c r="C225" s="68"/>
      <c r="D225" s="58"/>
      <c r="E225" s="48"/>
      <c r="F225" s="2" t="s">
        <v>13</v>
      </c>
      <c r="G225" s="8" t="s">
        <v>6</v>
      </c>
      <c r="H225" s="8">
        <v>1</v>
      </c>
      <c r="I225" s="154">
        <f>'Sklady Rekapitulace '!$C$41</f>
        <v>0</v>
      </c>
      <c r="J225" s="37">
        <f t="shared" si="36"/>
        <v>0</v>
      </c>
    </row>
    <row r="226" spans="1:10" ht="12.75" x14ac:dyDescent="0.2">
      <c r="A226" s="69"/>
      <c r="B226" s="89" t="s">
        <v>15</v>
      </c>
      <c r="C226" s="70"/>
      <c r="D226" s="62"/>
      <c r="E226" s="49"/>
      <c r="F226" s="7"/>
      <c r="G226" s="9"/>
      <c r="H226" s="9"/>
      <c r="I226" s="155"/>
      <c r="J226" s="39">
        <f>SUM(J221:J225)</f>
        <v>0</v>
      </c>
    </row>
    <row r="227" spans="1:10" ht="12.75" x14ac:dyDescent="0.2">
      <c r="A227" s="66"/>
      <c r="B227" s="88" t="s">
        <v>183</v>
      </c>
      <c r="C227" s="66" t="s">
        <v>230</v>
      </c>
      <c r="D227" s="60">
        <v>2</v>
      </c>
      <c r="E227" s="47">
        <v>44895</v>
      </c>
      <c r="F227" s="2" t="s">
        <v>205</v>
      </c>
      <c r="G227" s="8" t="s">
        <v>6</v>
      </c>
      <c r="H227" s="3">
        <v>1</v>
      </c>
      <c r="I227" s="153">
        <f>'Sklady Rekapitulace '!$C$37</f>
        <v>0</v>
      </c>
      <c r="J227" s="37">
        <f>H227*I227</f>
        <v>0</v>
      </c>
    </row>
    <row r="228" spans="1:10" ht="12.75" x14ac:dyDescent="0.2">
      <c r="A228" s="66"/>
      <c r="B228" s="88"/>
      <c r="C228" s="66"/>
      <c r="D228" s="60"/>
      <c r="E228" s="47"/>
      <c r="F228" s="1" t="s">
        <v>203</v>
      </c>
      <c r="G228" s="8" t="s">
        <v>1</v>
      </c>
      <c r="H228" s="8"/>
      <c r="I228" s="154">
        <f>'Sklady Rekapitulace '!$C$38</f>
        <v>0</v>
      </c>
      <c r="J228" s="37">
        <f t="shared" ref="J228:J230" si="37">H228*I228</f>
        <v>0</v>
      </c>
    </row>
    <row r="229" spans="1:10" ht="12.75" x14ac:dyDescent="0.2">
      <c r="A229" s="66"/>
      <c r="B229" s="88"/>
      <c r="C229" s="66"/>
      <c r="D229" s="60"/>
      <c r="E229" s="47"/>
      <c r="F229" s="2" t="s">
        <v>204</v>
      </c>
      <c r="G229" s="8" t="s">
        <v>1</v>
      </c>
      <c r="H229" s="8"/>
      <c r="I229" s="154">
        <f>'Sklady Rekapitulace '!$C$39</f>
        <v>0</v>
      </c>
      <c r="J229" s="37">
        <f t="shared" si="37"/>
        <v>0</v>
      </c>
    </row>
    <row r="230" spans="1:10" ht="12.75" x14ac:dyDescent="0.2">
      <c r="A230" s="66"/>
      <c r="B230" s="88"/>
      <c r="C230" s="66"/>
      <c r="D230" s="60"/>
      <c r="E230" s="47"/>
      <c r="F230" s="2" t="s">
        <v>91</v>
      </c>
      <c r="G230" s="8" t="s">
        <v>1</v>
      </c>
      <c r="H230" s="8"/>
      <c r="I230" s="154">
        <f>'Sklady Rekapitulace '!$C$40</f>
        <v>0</v>
      </c>
      <c r="J230" s="37">
        <f t="shared" si="37"/>
        <v>0</v>
      </c>
    </row>
    <row r="231" spans="1:10" ht="12.75" x14ac:dyDescent="0.2">
      <c r="A231" s="66"/>
      <c r="B231" s="88"/>
      <c r="C231" s="68"/>
      <c r="D231" s="58"/>
      <c r="E231" s="48"/>
      <c r="F231" s="2" t="s">
        <v>13</v>
      </c>
      <c r="G231" s="8" t="s">
        <v>6</v>
      </c>
      <c r="H231" s="8">
        <v>1</v>
      </c>
      <c r="I231" s="154">
        <f>'Sklady Rekapitulace '!$C$41</f>
        <v>0</v>
      </c>
      <c r="J231" s="37">
        <f>H231*I231</f>
        <v>0</v>
      </c>
    </row>
    <row r="232" spans="1:10" ht="12.75" x14ac:dyDescent="0.2">
      <c r="A232" s="73"/>
      <c r="B232" s="92"/>
      <c r="C232" s="74" t="s">
        <v>15</v>
      </c>
      <c r="D232" s="61"/>
      <c r="E232" s="51"/>
      <c r="F232" s="29"/>
      <c r="G232" s="32"/>
      <c r="H232" s="32"/>
      <c r="I232" s="155"/>
      <c r="J232" s="41">
        <f>SUM(J227:J231)</f>
        <v>0</v>
      </c>
    </row>
    <row r="233" spans="1:10" ht="12.75" x14ac:dyDescent="0.2">
      <c r="A233" s="66"/>
      <c r="B233" s="88" t="s">
        <v>198</v>
      </c>
      <c r="C233" s="66" t="s">
        <v>235</v>
      </c>
      <c r="D233" s="60">
        <v>2</v>
      </c>
      <c r="E233" s="47">
        <v>44895</v>
      </c>
      <c r="F233" s="2" t="s">
        <v>205</v>
      </c>
      <c r="G233" s="8" t="s">
        <v>6</v>
      </c>
      <c r="H233" s="3">
        <v>1</v>
      </c>
      <c r="I233" s="153">
        <f>'Sklady Rekapitulace '!$C$37</f>
        <v>0</v>
      </c>
      <c r="J233" s="37">
        <f>H233*I233</f>
        <v>0</v>
      </c>
    </row>
    <row r="234" spans="1:10" ht="12.75" x14ac:dyDescent="0.2">
      <c r="A234" s="66"/>
      <c r="B234" s="88"/>
      <c r="C234" s="66"/>
      <c r="D234" s="60"/>
      <c r="E234" s="47"/>
      <c r="F234" s="1" t="s">
        <v>203</v>
      </c>
      <c r="G234" s="8" t="s">
        <v>1</v>
      </c>
      <c r="H234" s="8">
        <v>6</v>
      </c>
      <c r="I234" s="154">
        <f>'Sklady Rekapitulace '!$C$38</f>
        <v>0</v>
      </c>
      <c r="J234" s="37">
        <f t="shared" ref="J234:J236" si="38">H234*I234</f>
        <v>0</v>
      </c>
    </row>
    <row r="235" spans="1:10" ht="12.75" x14ac:dyDescent="0.2">
      <c r="A235" s="66"/>
      <c r="B235" s="88"/>
      <c r="C235" s="66"/>
      <c r="D235" s="60"/>
      <c r="E235" s="47"/>
      <c r="F235" s="2" t="s">
        <v>204</v>
      </c>
      <c r="G235" s="8" t="s">
        <v>1</v>
      </c>
      <c r="H235" s="8">
        <v>12</v>
      </c>
      <c r="I235" s="154">
        <f>'Sklady Rekapitulace '!$C$39</f>
        <v>0</v>
      </c>
      <c r="J235" s="37">
        <f t="shared" si="38"/>
        <v>0</v>
      </c>
    </row>
    <row r="236" spans="1:10" ht="12.75" x14ac:dyDescent="0.2">
      <c r="A236" s="66"/>
      <c r="B236" s="88"/>
      <c r="C236" s="66"/>
      <c r="D236" s="60"/>
      <c r="E236" s="47"/>
      <c r="F236" s="2" t="s">
        <v>91</v>
      </c>
      <c r="G236" s="8" t="s">
        <v>1</v>
      </c>
      <c r="H236" s="8">
        <v>1</v>
      </c>
      <c r="I236" s="154">
        <f>'Sklady Rekapitulace '!$C$40</f>
        <v>0</v>
      </c>
      <c r="J236" s="37">
        <f t="shared" si="38"/>
        <v>0</v>
      </c>
    </row>
    <row r="237" spans="1:10" ht="12.75" x14ac:dyDescent="0.2">
      <c r="A237" s="66"/>
      <c r="B237" s="88"/>
      <c r="C237" s="68"/>
      <c r="D237" s="58"/>
      <c r="E237" s="48"/>
      <c r="F237" s="2" t="s">
        <v>13</v>
      </c>
      <c r="G237" s="8" t="s">
        <v>6</v>
      </c>
      <c r="H237" s="8">
        <v>1</v>
      </c>
      <c r="I237" s="154">
        <f>'Sklady Rekapitulace '!$C$41</f>
        <v>0</v>
      </c>
      <c r="J237" s="37">
        <f>H237*I237</f>
        <v>0</v>
      </c>
    </row>
    <row r="238" spans="1:10" ht="12.75" x14ac:dyDescent="0.2">
      <c r="A238" s="66"/>
      <c r="B238" s="88"/>
      <c r="C238" s="68" t="s">
        <v>15</v>
      </c>
      <c r="D238" s="58"/>
      <c r="E238" s="48"/>
      <c r="F238" s="2"/>
      <c r="G238" s="8"/>
      <c r="H238" s="8"/>
      <c r="I238" s="155"/>
      <c r="J238" s="39">
        <f>SUM(J233:J237)</f>
        <v>0</v>
      </c>
    </row>
  </sheetData>
  <sheetProtection algorithmName="SHA-512" hashValue="dgCW2f0Gk93up1eCwY25/n1EZrGQ93ZapSnfDkPtXpakwW6TIIPd4PlKTQnrEUhMIN5RF9hWsLbOJgZBXBOOSw==" saltValue="8ZtjJ0wZ4jZxkYxMvTSe3Q==" spinCount="100000" sheet="1" objects="1" scenarios="1" selectLockedCells="1" selectUnlockedCells="1"/>
  <autoFilter ref="A4:J238" xr:uid="{00000000-0001-0000-0300-000000000000}"/>
  <pageMargins left="0.70866141732283472" right="0.51181102362204722" top="0.78740157480314965" bottom="0.78740157480314965" header="0.31496062992125984" footer="0.31496062992125984"/>
  <pageSetup paperSize="9" scale="9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32EAA-A35F-493A-B3C5-3450C4AE8695}">
  <sheetPr>
    <pageSetUpPr fitToPage="1"/>
  </sheetPr>
  <dimension ref="A2:J212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3.9" customHeight="1" x14ac:dyDescent="0.2"/>
  <cols>
    <col min="1" max="1" width="3.7109375" style="17" customWidth="1"/>
    <col min="2" max="2" width="11.5703125" style="80" customWidth="1"/>
    <col min="3" max="3" width="40.42578125" style="19" customWidth="1"/>
    <col min="4" max="4" width="7.28515625" style="22" customWidth="1"/>
    <col min="5" max="5" width="12.85546875" style="55" customWidth="1"/>
    <col min="6" max="6" width="35.85546875" style="17" customWidth="1"/>
    <col min="7" max="7" width="4" style="22" customWidth="1"/>
    <col min="8" max="8" width="5.7109375" style="22" customWidth="1"/>
    <col min="9" max="9" width="8.85546875" style="97"/>
    <col min="10" max="10" width="15.28515625" style="17" customWidth="1"/>
    <col min="11" max="16384" width="8.85546875" style="17"/>
  </cols>
  <sheetData>
    <row r="2" spans="1:10" ht="13.9" customHeight="1" x14ac:dyDescent="0.2">
      <c r="A2" s="23"/>
      <c r="B2" s="76" t="s">
        <v>282</v>
      </c>
    </row>
    <row r="4" spans="1:10" ht="27.95" customHeight="1" x14ac:dyDescent="0.2">
      <c r="A4" s="18"/>
      <c r="B4" s="77" t="s">
        <v>8</v>
      </c>
      <c r="C4" s="18" t="s">
        <v>0</v>
      </c>
      <c r="D4" s="53" t="s">
        <v>7</v>
      </c>
      <c r="E4" s="56" t="s">
        <v>202</v>
      </c>
      <c r="F4" s="18" t="s">
        <v>3</v>
      </c>
      <c r="G4" s="21" t="s">
        <v>2</v>
      </c>
      <c r="H4" s="54" t="s">
        <v>9</v>
      </c>
      <c r="I4" s="96" t="s">
        <v>4</v>
      </c>
      <c r="J4" s="18" t="s">
        <v>5</v>
      </c>
    </row>
    <row r="5" spans="1:10" ht="13.9" customHeight="1" x14ac:dyDescent="0.2">
      <c r="A5" s="34"/>
      <c r="B5" s="82" t="s">
        <v>107</v>
      </c>
      <c r="C5" s="35" t="s">
        <v>225</v>
      </c>
      <c r="D5" s="36">
        <v>5</v>
      </c>
      <c r="E5" s="52">
        <v>44299</v>
      </c>
      <c r="F5" s="34" t="s">
        <v>11</v>
      </c>
      <c r="G5" s="36" t="s">
        <v>6</v>
      </c>
      <c r="H5" s="36">
        <v>1</v>
      </c>
      <c r="I5" s="46">
        <f>'Sklady Rekapitulace '!$C$44</f>
        <v>0</v>
      </c>
      <c r="J5" s="40">
        <f>H5*I5</f>
        <v>0</v>
      </c>
    </row>
    <row r="6" spans="1:10" ht="13.9" customHeight="1" x14ac:dyDescent="0.2">
      <c r="A6" s="2"/>
      <c r="B6" s="10"/>
      <c r="C6" s="11"/>
      <c r="D6" s="8"/>
      <c r="E6" s="48"/>
      <c r="F6" s="2" t="s">
        <v>14</v>
      </c>
      <c r="G6" s="8" t="s">
        <v>1</v>
      </c>
      <c r="H6" s="8">
        <v>4</v>
      </c>
      <c r="I6" s="46">
        <f>'Sklady Rekapitulace '!$C$45</f>
        <v>0</v>
      </c>
      <c r="J6" s="40">
        <f t="shared" ref="J6:J7" si="0">H6*I6</f>
        <v>0</v>
      </c>
    </row>
    <row r="7" spans="1:10" ht="13.9" customHeight="1" x14ac:dyDescent="0.2">
      <c r="A7" s="2"/>
      <c r="B7" s="10"/>
      <c r="C7" s="11"/>
      <c r="D7" s="8"/>
      <c r="E7" s="48"/>
      <c r="F7" s="2" t="s">
        <v>12</v>
      </c>
      <c r="G7" s="8" t="s">
        <v>6</v>
      </c>
      <c r="H7" s="8">
        <v>1</v>
      </c>
      <c r="I7" s="46">
        <f>'Sklady Rekapitulace '!$C$46</f>
        <v>0</v>
      </c>
      <c r="J7" s="40">
        <f t="shared" si="0"/>
        <v>0</v>
      </c>
    </row>
    <row r="8" spans="1:10" ht="13.9" customHeight="1" x14ac:dyDescent="0.2">
      <c r="A8" s="6"/>
      <c r="C8" s="12" t="s">
        <v>10</v>
      </c>
      <c r="D8" s="9"/>
      <c r="E8" s="49"/>
      <c r="F8" s="7"/>
      <c r="G8" s="9"/>
      <c r="H8" s="9"/>
      <c r="I8" s="44"/>
      <c r="J8" s="39">
        <f>SUM(J5:J7)</f>
        <v>0</v>
      </c>
    </row>
    <row r="9" spans="1:10" ht="13.9" customHeight="1" x14ac:dyDescent="0.2">
      <c r="A9" s="2"/>
      <c r="B9" s="14" t="s">
        <v>108</v>
      </c>
      <c r="C9" s="15" t="s">
        <v>44</v>
      </c>
      <c r="D9" s="8">
        <v>5</v>
      </c>
      <c r="E9" s="48">
        <v>43283</v>
      </c>
      <c r="F9" s="2" t="s">
        <v>11</v>
      </c>
      <c r="G9" s="8" t="s">
        <v>6</v>
      </c>
      <c r="H9" s="8">
        <v>1</v>
      </c>
      <c r="I9" s="46">
        <f>'Sklady Rekapitulace '!$C$44</f>
        <v>0</v>
      </c>
      <c r="J9" s="40">
        <f>H9*I9</f>
        <v>0</v>
      </c>
    </row>
    <row r="10" spans="1:10" ht="13.9" customHeight="1" x14ac:dyDescent="0.2">
      <c r="A10" s="2"/>
      <c r="B10" s="10"/>
      <c r="C10" s="11"/>
      <c r="D10" s="8"/>
      <c r="E10" s="48"/>
      <c r="F10" s="2" t="s">
        <v>14</v>
      </c>
      <c r="G10" s="8" t="s">
        <v>1</v>
      </c>
      <c r="H10" s="8">
        <v>7</v>
      </c>
      <c r="I10" s="46">
        <f>'Sklady Rekapitulace '!$C$45</f>
        <v>0</v>
      </c>
      <c r="J10" s="40">
        <f t="shared" ref="J10:J11" si="1">H10*I10</f>
        <v>0</v>
      </c>
    </row>
    <row r="11" spans="1:10" ht="13.9" customHeight="1" x14ac:dyDescent="0.2">
      <c r="A11" s="2"/>
      <c r="B11" s="10"/>
      <c r="C11" s="11"/>
      <c r="D11" s="8"/>
      <c r="E11" s="48"/>
      <c r="F11" s="2" t="s">
        <v>12</v>
      </c>
      <c r="G11" s="8" t="s">
        <v>6</v>
      </c>
      <c r="H11" s="8">
        <v>1</v>
      </c>
      <c r="I11" s="46">
        <f>'Sklady Rekapitulace '!$C$46</f>
        <v>0</v>
      </c>
      <c r="J11" s="40">
        <f t="shared" si="1"/>
        <v>0</v>
      </c>
    </row>
    <row r="12" spans="1:10" ht="13.9" customHeight="1" x14ac:dyDescent="0.2">
      <c r="A12" s="6"/>
      <c r="C12" s="12" t="s">
        <v>10</v>
      </c>
      <c r="D12" s="9"/>
      <c r="E12" s="49"/>
      <c r="F12" s="7"/>
      <c r="G12" s="9"/>
      <c r="H12" s="9"/>
      <c r="I12" s="44"/>
      <c r="J12" s="39">
        <f>SUM(J9:J11)</f>
        <v>0</v>
      </c>
    </row>
    <row r="13" spans="1:10" ht="13.9" customHeight="1" x14ac:dyDescent="0.2">
      <c r="A13" s="2"/>
      <c r="B13" s="14" t="s">
        <v>109</v>
      </c>
      <c r="C13" s="15" t="s">
        <v>45</v>
      </c>
      <c r="D13" s="8">
        <v>5</v>
      </c>
      <c r="E13" s="48">
        <v>44299</v>
      </c>
      <c r="F13" s="2" t="s">
        <v>11</v>
      </c>
      <c r="G13" s="8" t="s">
        <v>6</v>
      </c>
      <c r="H13" s="8">
        <v>1</v>
      </c>
      <c r="I13" s="46">
        <f>'Sklady Rekapitulace '!$C$44</f>
        <v>0</v>
      </c>
      <c r="J13" s="40">
        <f>H13*I13</f>
        <v>0</v>
      </c>
    </row>
    <row r="14" spans="1:10" ht="13.9" customHeight="1" x14ac:dyDescent="0.2">
      <c r="A14" s="2"/>
      <c r="B14" s="10"/>
      <c r="C14" s="11"/>
      <c r="D14" s="8"/>
      <c r="E14" s="48"/>
      <c r="F14" s="2" t="s">
        <v>14</v>
      </c>
      <c r="G14" s="8" t="s">
        <v>1</v>
      </c>
      <c r="H14" s="8">
        <v>6</v>
      </c>
      <c r="I14" s="46">
        <f>'Sklady Rekapitulace '!$C$45</f>
        <v>0</v>
      </c>
      <c r="J14" s="40">
        <f t="shared" ref="J14:J15" si="2">H14*I14</f>
        <v>0</v>
      </c>
    </row>
    <row r="15" spans="1:10" ht="13.9" customHeight="1" x14ac:dyDescent="0.2">
      <c r="A15" s="2"/>
      <c r="B15" s="10"/>
      <c r="C15" s="11"/>
      <c r="D15" s="8"/>
      <c r="E15" s="48"/>
      <c r="F15" s="2" t="s">
        <v>12</v>
      </c>
      <c r="G15" s="8" t="s">
        <v>6</v>
      </c>
      <c r="H15" s="8">
        <v>1</v>
      </c>
      <c r="I15" s="46">
        <f>'Sklady Rekapitulace '!$C$46</f>
        <v>0</v>
      </c>
      <c r="J15" s="40">
        <f t="shared" si="2"/>
        <v>0</v>
      </c>
    </row>
    <row r="16" spans="1:10" ht="13.9" customHeight="1" x14ac:dyDescent="0.2">
      <c r="A16" s="6"/>
      <c r="C16" s="12" t="s">
        <v>10</v>
      </c>
      <c r="D16" s="9"/>
      <c r="E16" s="49"/>
      <c r="F16" s="7"/>
      <c r="G16" s="9"/>
      <c r="H16" s="9"/>
      <c r="I16" s="44"/>
      <c r="J16" s="39">
        <f>SUM(J13:J15)</f>
        <v>0</v>
      </c>
    </row>
    <row r="17" spans="1:10" ht="13.9" customHeight="1" x14ac:dyDescent="0.2">
      <c r="A17" s="2"/>
      <c r="B17" s="14" t="s">
        <v>110</v>
      </c>
      <c r="C17" s="15" t="s">
        <v>46</v>
      </c>
      <c r="D17" s="8">
        <v>5</v>
      </c>
      <c r="E17" s="48">
        <v>44299</v>
      </c>
      <c r="F17" s="2" t="s">
        <v>11</v>
      </c>
      <c r="G17" s="8" t="s">
        <v>6</v>
      </c>
      <c r="H17" s="8">
        <v>1</v>
      </c>
      <c r="I17" s="46">
        <f>'Sklady Rekapitulace '!$C$44</f>
        <v>0</v>
      </c>
      <c r="J17" s="40">
        <f>H17*I17</f>
        <v>0</v>
      </c>
    </row>
    <row r="18" spans="1:10" ht="13.9" customHeight="1" x14ac:dyDescent="0.2">
      <c r="A18" s="2"/>
      <c r="B18" s="10"/>
      <c r="C18" s="11"/>
      <c r="D18" s="8"/>
      <c r="E18" s="48"/>
      <c r="F18" s="2" t="s">
        <v>14</v>
      </c>
      <c r="G18" s="8" t="s">
        <v>1</v>
      </c>
      <c r="H18" s="8">
        <v>7</v>
      </c>
      <c r="I18" s="46">
        <f>'Sklady Rekapitulace '!$C$45</f>
        <v>0</v>
      </c>
      <c r="J18" s="40">
        <f t="shared" ref="J18:J19" si="3">H18*I18</f>
        <v>0</v>
      </c>
    </row>
    <row r="19" spans="1:10" ht="13.9" customHeight="1" x14ac:dyDescent="0.2">
      <c r="A19" s="2"/>
      <c r="B19" s="10"/>
      <c r="C19" s="11"/>
      <c r="D19" s="8"/>
      <c r="E19" s="48"/>
      <c r="F19" s="2" t="s">
        <v>12</v>
      </c>
      <c r="G19" s="8" t="s">
        <v>6</v>
      </c>
      <c r="H19" s="8">
        <v>1</v>
      </c>
      <c r="I19" s="46">
        <f>'Sklady Rekapitulace '!$C$46</f>
        <v>0</v>
      </c>
      <c r="J19" s="40">
        <f t="shared" si="3"/>
        <v>0</v>
      </c>
    </row>
    <row r="20" spans="1:10" ht="13.9" customHeight="1" x14ac:dyDescent="0.2">
      <c r="A20" s="6"/>
      <c r="C20" s="12" t="s">
        <v>10</v>
      </c>
      <c r="D20" s="9"/>
      <c r="E20" s="49"/>
      <c r="F20" s="7"/>
      <c r="G20" s="9"/>
      <c r="H20" s="9"/>
      <c r="I20" s="44"/>
      <c r="J20" s="39">
        <f>SUM(J17:J19)</f>
        <v>0</v>
      </c>
    </row>
    <row r="21" spans="1:10" ht="13.9" customHeight="1" x14ac:dyDescent="0.2">
      <c r="A21" s="2"/>
      <c r="B21" s="14" t="s">
        <v>111</v>
      </c>
      <c r="C21" s="15" t="s">
        <v>16</v>
      </c>
      <c r="D21" s="8">
        <v>5</v>
      </c>
      <c r="E21" s="48">
        <v>44660</v>
      </c>
      <c r="F21" s="2" t="s">
        <v>11</v>
      </c>
      <c r="G21" s="8" t="s">
        <v>6</v>
      </c>
      <c r="H21" s="8">
        <v>1</v>
      </c>
      <c r="I21" s="46">
        <f>'Sklady Rekapitulace '!$C$44</f>
        <v>0</v>
      </c>
      <c r="J21" s="40">
        <f>H21*I21</f>
        <v>0</v>
      </c>
    </row>
    <row r="22" spans="1:10" ht="13.9" customHeight="1" x14ac:dyDescent="0.2">
      <c r="A22" s="2"/>
      <c r="B22" s="10"/>
      <c r="C22" s="11"/>
      <c r="D22" s="8"/>
      <c r="E22" s="48"/>
      <c r="F22" s="2" t="s">
        <v>14</v>
      </c>
      <c r="G22" s="8" t="s">
        <v>1</v>
      </c>
      <c r="H22" s="8">
        <v>8</v>
      </c>
      <c r="I22" s="46">
        <f>'Sklady Rekapitulace '!$C$45</f>
        <v>0</v>
      </c>
      <c r="J22" s="40">
        <f t="shared" ref="J22:J23" si="4">H22*I22</f>
        <v>0</v>
      </c>
    </row>
    <row r="23" spans="1:10" ht="13.9" customHeight="1" x14ac:dyDescent="0.2">
      <c r="A23" s="2"/>
      <c r="B23" s="10"/>
      <c r="C23" s="11"/>
      <c r="D23" s="8"/>
      <c r="E23" s="48"/>
      <c r="F23" s="2" t="s">
        <v>12</v>
      </c>
      <c r="G23" s="8" t="s">
        <v>6</v>
      </c>
      <c r="H23" s="8">
        <v>1</v>
      </c>
      <c r="I23" s="46">
        <f>'Sklady Rekapitulace '!$C$46</f>
        <v>0</v>
      </c>
      <c r="J23" s="40">
        <f t="shared" si="4"/>
        <v>0</v>
      </c>
    </row>
    <row r="24" spans="1:10" ht="13.9" customHeight="1" x14ac:dyDescent="0.2">
      <c r="A24" s="6"/>
      <c r="C24" s="12" t="s">
        <v>10</v>
      </c>
      <c r="D24" s="9"/>
      <c r="E24" s="49"/>
      <c r="F24" s="7"/>
      <c r="G24" s="9"/>
      <c r="H24" s="9"/>
      <c r="I24" s="44"/>
      <c r="J24" s="39">
        <f>SUM(J21:J23)</f>
        <v>0</v>
      </c>
    </row>
    <row r="25" spans="1:10" ht="13.9" customHeight="1" x14ac:dyDescent="0.2">
      <c r="A25" s="2"/>
      <c r="B25" s="14" t="s">
        <v>112</v>
      </c>
      <c r="C25" s="15" t="s">
        <v>48</v>
      </c>
      <c r="D25" s="8">
        <v>5</v>
      </c>
      <c r="E25" s="48">
        <v>43329</v>
      </c>
      <c r="F25" s="2" t="s">
        <v>11</v>
      </c>
      <c r="G25" s="8" t="s">
        <v>6</v>
      </c>
      <c r="H25" s="8">
        <v>1</v>
      </c>
      <c r="I25" s="46">
        <f>'Sklady Rekapitulace '!$C$44</f>
        <v>0</v>
      </c>
      <c r="J25" s="40">
        <f>H25*I25</f>
        <v>0</v>
      </c>
    </row>
    <row r="26" spans="1:10" ht="13.9" customHeight="1" x14ac:dyDescent="0.2">
      <c r="A26" s="2"/>
      <c r="B26" s="10"/>
      <c r="C26" s="11"/>
      <c r="D26" s="8"/>
      <c r="E26" s="48"/>
      <c r="F26" s="2" t="s">
        <v>14</v>
      </c>
      <c r="G26" s="8" t="s">
        <v>1</v>
      </c>
      <c r="H26" s="8">
        <v>6</v>
      </c>
      <c r="I26" s="46">
        <f>'Sklady Rekapitulace '!$C$45</f>
        <v>0</v>
      </c>
      <c r="J26" s="40">
        <f t="shared" ref="J26:J27" si="5">H26*I26</f>
        <v>0</v>
      </c>
    </row>
    <row r="27" spans="1:10" ht="13.9" customHeight="1" x14ac:dyDescent="0.2">
      <c r="A27" s="2"/>
      <c r="B27" s="10"/>
      <c r="C27" s="11"/>
      <c r="D27" s="8"/>
      <c r="E27" s="48"/>
      <c r="F27" s="2" t="s">
        <v>12</v>
      </c>
      <c r="G27" s="8" t="s">
        <v>6</v>
      </c>
      <c r="H27" s="8">
        <v>1</v>
      </c>
      <c r="I27" s="46">
        <f>'Sklady Rekapitulace '!$C$46</f>
        <v>0</v>
      </c>
      <c r="J27" s="40">
        <f t="shared" si="5"/>
        <v>0</v>
      </c>
    </row>
    <row r="28" spans="1:10" ht="13.9" customHeight="1" x14ac:dyDescent="0.2">
      <c r="A28" s="6"/>
      <c r="C28" s="12" t="s">
        <v>10</v>
      </c>
      <c r="D28" s="9"/>
      <c r="E28" s="49"/>
      <c r="F28" s="7"/>
      <c r="G28" s="9"/>
      <c r="H28" s="9"/>
      <c r="I28" s="44"/>
      <c r="J28" s="39">
        <f>SUM(J25:J27)</f>
        <v>0</v>
      </c>
    </row>
    <row r="29" spans="1:10" ht="13.9" customHeight="1" x14ac:dyDescent="0.2">
      <c r="A29" s="2"/>
      <c r="B29" s="14" t="s">
        <v>113</v>
      </c>
      <c r="C29" s="15" t="s">
        <v>49</v>
      </c>
      <c r="D29" s="8">
        <v>5</v>
      </c>
      <c r="E29" s="48">
        <v>44299</v>
      </c>
      <c r="F29" s="2" t="s">
        <v>11</v>
      </c>
      <c r="G29" s="8" t="s">
        <v>6</v>
      </c>
      <c r="H29" s="8">
        <v>1</v>
      </c>
      <c r="I29" s="46">
        <f>'Sklady Rekapitulace '!$C$44</f>
        <v>0</v>
      </c>
      <c r="J29" s="40">
        <f>H29*I29</f>
        <v>0</v>
      </c>
    </row>
    <row r="30" spans="1:10" ht="13.9" customHeight="1" x14ac:dyDescent="0.2">
      <c r="A30" s="2"/>
      <c r="B30" s="10"/>
      <c r="C30" s="11"/>
      <c r="D30" s="8"/>
      <c r="E30" s="48"/>
      <c r="F30" s="2" t="s">
        <v>14</v>
      </c>
      <c r="G30" s="8" t="s">
        <v>1</v>
      </c>
      <c r="H30" s="8">
        <v>5</v>
      </c>
      <c r="I30" s="46">
        <f>'Sklady Rekapitulace '!$C$45</f>
        <v>0</v>
      </c>
      <c r="J30" s="40">
        <f t="shared" ref="J30:J31" si="6">H30*I30</f>
        <v>0</v>
      </c>
    </row>
    <row r="31" spans="1:10" ht="13.9" customHeight="1" x14ac:dyDescent="0.2">
      <c r="A31" s="2"/>
      <c r="B31" s="10"/>
      <c r="C31" s="11"/>
      <c r="D31" s="8"/>
      <c r="E31" s="48"/>
      <c r="F31" s="2" t="s">
        <v>12</v>
      </c>
      <c r="G31" s="8" t="s">
        <v>6</v>
      </c>
      <c r="H31" s="8">
        <v>1</v>
      </c>
      <c r="I31" s="46">
        <f>'Sklady Rekapitulace '!$C$46</f>
        <v>0</v>
      </c>
      <c r="J31" s="40">
        <f t="shared" si="6"/>
        <v>0</v>
      </c>
    </row>
    <row r="32" spans="1:10" ht="13.9" customHeight="1" x14ac:dyDescent="0.2">
      <c r="A32" s="6"/>
      <c r="C32" s="12" t="s">
        <v>10</v>
      </c>
      <c r="D32" s="9"/>
      <c r="E32" s="49"/>
      <c r="F32" s="7"/>
      <c r="G32" s="9"/>
      <c r="H32" s="9"/>
      <c r="I32" s="44"/>
      <c r="J32" s="39">
        <f>SUM(J29:J31)</f>
        <v>0</v>
      </c>
    </row>
    <row r="33" spans="1:10" ht="13.9" customHeight="1" x14ac:dyDescent="0.2">
      <c r="A33" s="2"/>
      <c r="B33" s="14" t="s">
        <v>114</v>
      </c>
      <c r="C33" s="15" t="s">
        <v>50</v>
      </c>
      <c r="D33" s="8">
        <v>5</v>
      </c>
      <c r="E33" s="48">
        <v>44299</v>
      </c>
      <c r="F33" s="2" t="s">
        <v>11</v>
      </c>
      <c r="G33" s="8" t="s">
        <v>6</v>
      </c>
      <c r="H33" s="8">
        <v>1</v>
      </c>
      <c r="I33" s="46">
        <f>'Sklady Rekapitulace '!$C$44</f>
        <v>0</v>
      </c>
      <c r="J33" s="40">
        <f>H33*I33</f>
        <v>0</v>
      </c>
    </row>
    <row r="34" spans="1:10" ht="13.9" customHeight="1" x14ac:dyDescent="0.2">
      <c r="A34" s="2"/>
      <c r="B34" s="10"/>
      <c r="C34" s="11"/>
      <c r="D34" s="8"/>
      <c r="E34" s="48"/>
      <c r="F34" s="2" t="s">
        <v>14</v>
      </c>
      <c r="G34" s="8" t="s">
        <v>1</v>
      </c>
      <c r="H34" s="8">
        <v>6</v>
      </c>
      <c r="I34" s="46">
        <f>'Sklady Rekapitulace '!$C$45</f>
        <v>0</v>
      </c>
      <c r="J34" s="40">
        <f t="shared" ref="J34:J35" si="7">H34*I34</f>
        <v>0</v>
      </c>
    </row>
    <row r="35" spans="1:10" ht="13.9" customHeight="1" x14ac:dyDescent="0.2">
      <c r="A35" s="2"/>
      <c r="B35" s="10"/>
      <c r="C35" s="11"/>
      <c r="D35" s="8"/>
      <c r="E35" s="48"/>
      <c r="F35" s="2" t="s">
        <v>12</v>
      </c>
      <c r="G35" s="8" t="s">
        <v>6</v>
      </c>
      <c r="H35" s="8">
        <v>1</v>
      </c>
      <c r="I35" s="46">
        <f>'Sklady Rekapitulace '!$C$46</f>
        <v>0</v>
      </c>
      <c r="J35" s="40">
        <f t="shared" si="7"/>
        <v>0</v>
      </c>
    </row>
    <row r="36" spans="1:10" ht="13.9" customHeight="1" x14ac:dyDescent="0.2">
      <c r="A36" s="6"/>
      <c r="C36" s="12" t="s">
        <v>10</v>
      </c>
      <c r="D36" s="9"/>
      <c r="E36" s="49"/>
      <c r="F36" s="7"/>
      <c r="G36" s="9"/>
      <c r="H36" s="9"/>
      <c r="I36" s="44"/>
      <c r="J36" s="39">
        <f>SUM(J33:J35)</f>
        <v>0</v>
      </c>
    </row>
    <row r="37" spans="1:10" ht="13.9" customHeight="1" x14ac:dyDescent="0.2">
      <c r="A37" s="2"/>
      <c r="B37" s="14" t="s">
        <v>115</v>
      </c>
      <c r="C37" s="15" t="s">
        <v>51</v>
      </c>
      <c r="D37" s="8">
        <v>5</v>
      </c>
      <c r="E37" s="48">
        <v>44490</v>
      </c>
      <c r="F37" s="2" t="s">
        <v>11</v>
      </c>
      <c r="G37" s="8" t="s">
        <v>6</v>
      </c>
      <c r="H37" s="8">
        <v>1</v>
      </c>
      <c r="I37" s="46">
        <f>'Sklady Rekapitulace '!$C$44</f>
        <v>0</v>
      </c>
      <c r="J37" s="40">
        <f>H37*I37</f>
        <v>0</v>
      </c>
    </row>
    <row r="38" spans="1:10" ht="13.9" customHeight="1" x14ac:dyDescent="0.2">
      <c r="A38" s="2"/>
      <c r="B38" s="10"/>
      <c r="C38" s="11"/>
      <c r="D38" s="8"/>
      <c r="E38" s="48"/>
      <c r="F38" s="2" t="s">
        <v>14</v>
      </c>
      <c r="G38" s="8" t="s">
        <v>1</v>
      </c>
      <c r="H38" s="8">
        <v>6</v>
      </c>
      <c r="I38" s="46">
        <f>'Sklady Rekapitulace '!$C$45</f>
        <v>0</v>
      </c>
      <c r="J38" s="40">
        <f t="shared" ref="J38:J39" si="8">H38*I38</f>
        <v>0</v>
      </c>
    </row>
    <row r="39" spans="1:10" ht="13.9" customHeight="1" x14ac:dyDescent="0.2">
      <c r="A39" s="2"/>
      <c r="B39" s="10"/>
      <c r="C39" s="11"/>
      <c r="D39" s="8"/>
      <c r="E39" s="48"/>
      <c r="F39" s="2" t="s">
        <v>12</v>
      </c>
      <c r="G39" s="8" t="s">
        <v>6</v>
      </c>
      <c r="H39" s="8">
        <v>1</v>
      </c>
      <c r="I39" s="46">
        <f>'Sklady Rekapitulace '!$C$46</f>
        <v>0</v>
      </c>
      <c r="J39" s="40">
        <f t="shared" si="8"/>
        <v>0</v>
      </c>
    </row>
    <row r="40" spans="1:10" ht="13.9" customHeight="1" x14ac:dyDescent="0.2">
      <c r="A40" s="6"/>
      <c r="C40" s="12" t="s">
        <v>10</v>
      </c>
      <c r="D40" s="9"/>
      <c r="E40" s="49"/>
      <c r="F40" s="7"/>
      <c r="G40" s="9"/>
      <c r="H40" s="9"/>
      <c r="I40" s="44"/>
      <c r="J40" s="39">
        <f>SUM(J37:J39)</f>
        <v>0</v>
      </c>
    </row>
    <row r="41" spans="1:10" ht="13.9" customHeight="1" x14ac:dyDescent="0.2">
      <c r="A41" s="2"/>
      <c r="B41" s="14" t="s">
        <v>116</v>
      </c>
      <c r="C41" s="15" t="s">
        <v>52</v>
      </c>
      <c r="D41" s="8">
        <v>5</v>
      </c>
      <c r="E41" s="48">
        <v>43699</v>
      </c>
      <c r="F41" s="2" t="s">
        <v>11</v>
      </c>
      <c r="G41" s="8" t="s">
        <v>6</v>
      </c>
      <c r="H41" s="8">
        <v>1</v>
      </c>
      <c r="I41" s="46">
        <f>'Sklady Rekapitulace '!$C$44</f>
        <v>0</v>
      </c>
      <c r="J41" s="40">
        <f>H41*I41</f>
        <v>0</v>
      </c>
    </row>
    <row r="42" spans="1:10" ht="13.9" customHeight="1" x14ac:dyDescent="0.2">
      <c r="A42" s="2"/>
      <c r="B42" s="10"/>
      <c r="C42" s="11"/>
      <c r="D42" s="8"/>
      <c r="E42" s="48"/>
      <c r="F42" s="2" t="s">
        <v>14</v>
      </c>
      <c r="G42" s="8" t="s">
        <v>1</v>
      </c>
      <c r="H42" s="8">
        <v>4</v>
      </c>
      <c r="I42" s="46">
        <f>'Sklady Rekapitulace '!$C$45</f>
        <v>0</v>
      </c>
      <c r="J42" s="40">
        <f t="shared" ref="J42:J43" si="9">H42*I42</f>
        <v>0</v>
      </c>
    </row>
    <row r="43" spans="1:10" ht="13.9" customHeight="1" x14ac:dyDescent="0.2">
      <c r="A43" s="2"/>
      <c r="B43" s="10"/>
      <c r="C43" s="11"/>
      <c r="D43" s="8"/>
      <c r="E43" s="48"/>
      <c r="F43" s="2" t="s">
        <v>12</v>
      </c>
      <c r="G43" s="8" t="s">
        <v>6</v>
      </c>
      <c r="H43" s="8">
        <v>1</v>
      </c>
      <c r="I43" s="46">
        <f>'Sklady Rekapitulace '!$C$46</f>
        <v>0</v>
      </c>
      <c r="J43" s="40">
        <f t="shared" si="9"/>
        <v>0</v>
      </c>
    </row>
    <row r="44" spans="1:10" ht="13.9" customHeight="1" x14ac:dyDescent="0.2">
      <c r="A44" s="6"/>
      <c r="C44" s="12" t="s">
        <v>10</v>
      </c>
      <c r="D44" s="9"/>
      <c r="E44" s="49"/>
      <c r="F44" s="7"/>
      <c r="G44" s="9"/>
      <c r="H44" s="9"/>
      <c r="I44" s="44"/>
      <c r="J44" s="39">
        <f>SUM(J41:J43)</f>
        <v>0</v>
      </c>
    </row>
    <row r="45" spans="1:10" ht="13.9" customHeight="1" x14ac:dyDescent="0.2">
      <c r="A45" s="2"/>
      <c r="B45" s="14" t="s">
        <v>117</v>
      </c>
      <c r="C45" s="15" t="s">
        <v>54</v>
      </c>
      <c r="D45" s="8">
        <v>5</v>
      </c>
      <c r="E45" s="48">
        <v>43448</v>
      </c>
      <c r="F45" s="2" t="s">
        <v>11</v>
      </c>
      <c r="G45" s="8" t="s">
        <v>6</v>
      </c>
      <c r="H45" s="8">
        <v>1</v>
      </c>
      <c r="I45" s="46">
        <f>'Sklady Rekapitulace '!$C$44</f>
        <v>0</v>
      </c>
      <c r="J45" s="40">
        <f>H45*I45</f>
        <v>0</v>
      </c>
    </row>
    <row r="46" spans="1:10" ht="13.9" customHeight="1" x14ac:dyDescent="0.2">
      <c r="A46" s="2"/>
      <c r="B46" s="10"/>
      <c r="C46" s="11"/>
      <c r="D46" s="8"/>
      <c r="E46" s="48"/>
      <c r="F46" s="2" t="s">
        <v>14</v>
      </c>
      <c r="G46" s="8" t="s">
        <v>1</v>
      </c>
      <c r="H46" s="8">
        <v>20</v>
      </c>
      <c r="I46" s="46">
        <f>'Sklady Rekapitulace '!$C$45</f>
        <v>0</v>
      </c>
      <c r="J46" s="40">
        <f t="shared" ref="J46:J47" si="10">H46*I46</f>
        <v>0</v>
      </c>
    </row>
    <row r="47" spans="1:10" ht="13.9" customHeight="1" x14ac:dyDescent="0.2">
      <c r="A47" s="2"/>
      <c r="B47" s="10"/>
      <c r="C47" s="11"/>
      <c r="D47" s="8"/>
      <c r="E47" s="48"/>
      <c r="F47" s="2" t="s">
        <v>12</v>
      </c>
      <c r="G47" s="8" t="s">
        <v>6</v>
      </c>
      <c r="H47" s="8">
        <v>1</v>
      </c>
      <c r="I47" s="46">
        <f>'Sklady Rekapitulace '!$C$46</f>
        <v>0</v>
      </c>
      <c r="J47" s="40">
        <f t="shared" si="10"/>
        <v>0</v>
      </c>
    </row>
    <row r="48" spans="1:10" ht="13.9" customHeight="1" x14ac:dyDescent="0.2">
      <c r="A48" s="6"/>
      <c r="C48" s="12" t="s">
        <v>10</v>
      </c>
      <c r="D48" s="9"/>
      <c r="E48" s="49"/>
      <c r="F48" s="7"/>
      <c r="G48" s="9"/>
      <c r="H48" s="9"/>
      <c r="I48" s="44"/>
      <c r="J48" s="39">
        <f>SUM(J45:J47)</f>
        <v>0</v>
      </c>
    </row>
    <row r="49" spans="1:10" ht="13.9" customHeight="1" x14ac:dyDescent="0.2">
      <c r="A49" s="2"/>
      <c r="B49" s="14" t="s">
        <v>119</v>
      </c>
      <c r="C49" s="15" t="s">
        <v>56</v>
      </c>
      <c r="D49" s="8">
        <v>5</v>
      </c>
      <c r="E49" s="48">
        <v>44299</v>
      </c>
      <c r="F49" s="2" t="s">
        <v>11</v>
      </c>
      <c r="G49" s="8" t="s">
        <v>6</v>
      </c>
      <c r="H49" s="8">
        <v>1</v>
      </c>
      <c r="I49" s="46">
        <f>'Sklady Rekapitulace '!$C$44</f>
        <v>0</v>
      </c>
      <c r="J49" s="40">
        <f>H49*I49</f>
        <v>0</v>
      </c>
    </row>
    <row r="50" spans="1:10" ht="13.9" customHeight="1" x14ac:dyDescent="0.2">
      <c r="A50" s="2"/>
      <c r="B50" s="10"/>
      <c r="C50" s="11"/>
      <c r="D50" s="8"/>
      <c r="E50" s="48"/>
      <c r="F50" s="2" t="s">
        <v>14</v>
      </c>
      <c r="G50" s="8" t="s">
        <v>1</v>
      </c>
      <c r="H50" s="8">
        <v>4</v>
      </c>
      <c r="I50" s="46">
        <f>'Sklady Rekapitulace '!$C$45</f>
        <v>0</v>
      </c>
      <c r="J50" s="40">
        <f t="shared" ref="J50:J51" si="11">H50*I50</f>
        <v>0</v>
      </c>
    </row>
    <row r="51" spans="1:10" ht="13.9" customHeight="1" x14ac:dyDescent="0.2">
      <c r="A51" s="2"/>
      <c r="B51" s="10"/>
      <c r="C51" s="11"/>
      <c r="D51" s="8"/>
      <c r="E51" s="48"/>
      <c r="F51" s="2" t="s">
        <v>12</v>
      </c>
      <c r="G51" s="8" t="s">
        <v>6</v>
      </c>
      <c r="H51" s="8">
        <v>1</v>
      </c>
      <c r="I51" s="46">
        <f>'Sklady Rekapitulace '!$C$46</f>
        <v>0</v>
      </c>
      <c r="J51" s="40">
        <f t="shared" si="11"/>
        <v>0</v>
      </c>
    </row>
    <row r="52" spans="1:10" ht="13.9" customHeight="1" x14ac:dyDescent="0.2">
      <c r="A52" s="6"/>
      <c r="C52" s="12" t="s">
        <v>10</v>
      </c>
      <c r="D52" s="9"/>
      <c r="E52" s="49"/>
      <c r="F52" s="7"/>
      <c r="G52" s="9"/>
      <c r="H52" s="9"/>
      <c r="I52" s="44"/>
      <c r="J52" s="39">
        <f>SUM(J49:J51)</f>
        <v>0</v>
      </c>
    </row>
    <row r="53" spans="1:10" ht="13.9" customHeight="1" x14ac:dyDescent="0.2">
      <c r="A53" s="2"/>
      <c r="B53" s="14" t="s">
        <v>120</v>
      </c>
      <c r="C53" s="15" t="s">
        <v>57</v>
      </c>
      <c r="D53" s="8">
        <v>5</v>
      </c>
      <c r="E53" s="48">
        <v>44914</v>
      </c>
      <c r="F53" s="2" t="s">
        <v>11</v>
      </c>
      <c r="G53" s="8" t="s">
        <v>6</v>
      </c>
      <c r="H53" s="8">
        <v>1</v>
      </c>
      <c r="I53" s="46">
        <f>'Sklady Rekapitulace '!$C$44</f>
        <v>0</v>
      </c>
      <c r="J53" s="40">
        <f>H53*I53</f>
        <v>0</v>
      </c>
    </row>
    <row r="54" spans="1:10" ht="13.9" customHeight="1" x14ac:dyDescent="0.2">
      <c r="A54" s="2"/>
      <c r="B54" s="10"/>
      <c r="C54" s="11"/>
      <c r="D54" s="8"/>
      <c r="E54" s="48"/>
      <c r="F54" s="2" t="s">
        <v>14</v>
      </c>
      <c r="G54" s="8" t="s">
        <v>1</v>
      </c>
      <c r="H54" s="8">
        <v>2</v>
      </c>
      <c r="I54" s="46">
        <f>'Sklady Rekapitulace '!$C$45</f>
        <v>0</v>
      </c>
      <c r="J54" s="40">
        <f t="shared" ref="J54:J55" si="12">H54*I54</f>
        <v>0</v>
      </c>
    </row>
    <row r="55" spans="1:10" ht="13.9" customHeight="1" x14ac:dyDescent="0.2">
      <c r="A55" s="2"/>
      <c r="B55" s="10"/>
      <c r="C55" s="11"/>
      <c r="D55" s="8"/>
      <c r="E55" s="48"/>
      <c r="F55" s="2" t="s">
        <v>12</v>
      </c>
      <c r="G55" s="8" t="s">
        <v>6</v>
      </c>
      <c r="H55" s="8">
        <v>1</v>
      </c>
      <c r="I55" s="46">
        <f>'Sklady Rekapitulace '!$C$46</f>
        <v>0</v>
      </c>
      <c r="J55" s="40">
        <f t="shared" si="12"/>
        <v>0</v>
      </c>
    </row>
    <row r="56" spans="1:10" ht="13.9" customHeight="1" x14ac:dyDescent="0.2">
      <c r="A56" s="6"/>
      <c r="C56" s="12" t="s">
        <v>10</v>
      </c>
      <c r="D56" s="9"/>
      <c r="E56" s="49"/>
      <c r="F56" s="7"/>
      <c r="G56" s="9"/>
      <c r="H56" s="9"/>
      <c r="I56" s="44"/>
      <c r="J56" s="39">
        <f>SUM(J53:J55)</f>
        <v>0</v>
      </c>
    </row>
    <row r="57" spans="1:10" ht="13.9" customHeight="1" x14ac:dyDescent="0.2">
      <c r="A57" s="2"/>
      <c r="B57" s="14" t="s">
        <v>121</v>
      </c>
      <c r="C57" s="15" t="s">
        <v>58</v>
      </c>
      <c r="D57" s="8">
        <v>5</v>
      </c>
      <c r="E57" s="48">
        <v>44098</v>
      </c>
      <c r="F57" s="2" t="s">
        <v>11</v>
      </c>
      <c r="G57" s="8" t="s">
        <v>6</v>
      </c>
      <c r="H57" s="8">
        <v>1</v>
      </c>
      <c r="I57" s="46">
        <f>'Sklady Rekapitulace '!$C$44</f>
        <v>0</v>
      </c>
      <c r="J57" s="40">
        <f>H57*I57</f>
        <v>0</v>
      </c>
    </row>
    <row r="58" spans="1:10" ht="13.9" customHeight="1" x14ac:dyDescent="0.2">
      <c r="A58" s="2"/>
      <c r="B58" s="10"/>
      <c r="C58" s="11"/>
      <c r="D58" s="8"/>
      <c r="E58" s="48"/>
      <c r="F58" s="2" t="s">
        <v>14</v>
      </c>
      <c r="G58" s="8" t="s">
        <v>1</v>
      </c>
      <c r="H58" s="8">
        <v>2</v>
      </c>
      <c r="I58" s="46">
        <f>'Sklady Rekapitulace '!$C$45</f>
        <v>0</v>
      </c>
      <c r="J58" s="40">
        <f t="shared" ref="J58:J59" si="13">H58*I58</f>
        <v>0</v>
      </c>
    </row>
    <row r="59" spans="1:10" ht="13.9" customHeight="1" x14ac:dyDescent="0.2">
      <c r="A59" s="29"/>
      <c r="B59" s="31"/>
      <c r="C59" s="33"/>
      <c r="D59" s="32"/>
      <c r="E59" s="51"/>
      <c r="F59" s="29" t="s">
        <v>12</v>
      </c>
      <c r="G59" s="32" t="s">
        <v>6</v>
      </c>
      <c r="H59" s="32">
        <v>1</v>
      </c>
      <c r="I59" s="46">
        <f>'Sklady Rekapitulace '!$C$46</f>
        <v>0</v>
      </c>
      <c r="J59" s="40">
        <f t="shared" si="13"/>
        <v>0</v>
      </c>
    </row>
    <row r="60" spans="1:10" ht="13.9" customHeight="1" x14ac:dyDescent="0.2">
      <c r="A60" s="6"/>
      <c r="B60" s="83"/>
      <c r="C60" s="12" t="s">
        <v>10</v>
      </c>
      <c r="D60" s="9"/>
      <c r="E60" s="49"/>
      <c r="F60" s="7"/>
      <c r="G60" s="9"/>
      <c r="H60" s="9"/>
      <c r="I60" s="44"/>
      <c r="J60" s="42">
        <f>SUM(J57:J59)</f>
        <v>0</v>
      </c>
    </row>
    <row r="61" spans="1:10" ht="13.9" customHeight="1" x14ac:dyDescent="0.2">
      <c r="A61" s="34"/>
      <c r="B61" s="82" t="s">
        <v>125</v>
      </c>
      <c r="C61" s="35" t="s">
        <v>60</v>
      </c>
      <c r="D61" s="36">
        <v>5</v>
      </c>
      <c r="E61" s="52">
        <v>44300</v>
      </c>
      <c r="F61" s="34" t="s">
        <v>11</v>
      </c>
      <c r="G61" s="36" t="s">
        <v>6</v>
      </c>
      <c r="H61" s="36">
        <v>1</v>
      </c>
      <c r="I61" s="46">
        <f>'Sklady Rekapitulace '!$C$44</f>
        <v>0</v>
      </c>
      <c r="J61" s="40">
        <f>H61*I61</f>
        <v>0</v>
      </c>
    </row>
    <row r="62" spans="1:10" ht="13.9" customHeight="1" x14ac:dyDescent="0.2">
      <c r="A62" s="2"/>
      <c r="B62" s="14"/>
      <c r="C62" s="15"/>
      <c r="D62" s="8"/>
      <c r="E62" s="48"/>
      <c r="F62" s="2" t="s">
        <v>14</v>
      </c>
      <c r="G62" s="8" t="s">
        <v>1</v>
      </c>
      <c r="H62" s="8">
        <v>2</v>
      </c>
      <c r="I62" s="46">
        <f>'Sklady Rekapitulace '!$C$45</f>
        <v>0</v>
      </c>
      <c r="J62" s="40">
        <f t="shared" ref="J62:J63" si="14">H62*I62</f>
        <v>0</v>
      </c>
    </row>
    <row r="63" spans="1:10" ht="13.9" customHeight="1" x14ac:dyDescent="0.2">
      <c r="A63" s="29"/>
      <c r="B63" s="84"/>
      <c r="C63" s="15"/>
      <c r="D63" s="8"/>
      <c r="E63" s="48"/>
      <c r="F63" s="2" t="s">
        <v>12</v>
      </c>
      <c r="G63" s="8"/>
      <c r="H63" s="8">
        <v>1</v>
      </c>
      <c r="I63" s="46">
        <f>'Sklady Rekapitulace '!$C$46</f>
        <v>0</v>
      </c>
      <c r="J63" s="40">
        <f t="shared" si="14"/>
        <v>0</v>
      </c>
    </row>
    <row r="64" spans="1:10" ht="13.9" customHeight="1" x14ac:dyDescent="0.2">
      <c r="A64" s="6"/>
      <c r="B64" s="85"/>
      <c r="C64" s="12" t="s">
        <v>10</v>
      </c>
      <c r="D64" s="9"/>
      <c r="E64" s="49"/>
      <c r="F64" s="7"/>
      <c r="G64" s="9"/>
      <c r="H64" s="9"/>
      <c r="I64" s="44"/>
      <c r="J64" s="39">
        <f>SUM(J61:J63)</f>
        <v>0</v>
      </c>
    </row>
    <row r="65" spans="1:10" ht="13.9" customHeight="1" x14ac:dyDescent="0.2">
      <c r="A65" s="34"/>
      <c r="B65" s="82" t="s">
        <v>126</v>
      </c>
      <c r="C65" s="15" t="s">
        <v>59</v>
      </c>
      <c r="D65" s="8">
        <v>5</v>
      </c>
      <c r="E65" s="48">
        <v>43166</v>
      </c>
      <c r="F65" s="2" t="s">
        <v>11</v>
      </c>
      <c r="G65" s="8" t="s">
        <v>6</v>
      </c>
      <c r="H65" s="8">
        <v>1</v>
      </c>
      <c r="I65" s="46">
        <f>'Sklady Rekapitulace '!$C$44</f>
        <v>0</v>
      </c>
      <c r="J65" s="40">
        <f>H65*I65</f>
        <v>0</v>
      </c>
    </row>
    <row r="66" spans="1:10" ht="13.9" customHeight="1" x14ac:dyDescent="0.2">
      <c r="A66" s="2"/>
      <c r="B66" s="10"/>
      <c r="C66" s="11"/>
      <c r="D66" s="8"/>
      <c r="E66" s="48"/>
      <c r="F66" s="2" t="s">
        <v>14</v>
      </c>
      <c r="G66" s="8" t="s">
        <v>1</v>
      </c>
      <c r="H66" s="8">
        <v>4</v>
      </c>
      <c r="I66" s="46">
        <f>'Sklady Rekapitulace '!$C$45</f>
        <v>0</v>
      </c>
      <c r="J66" s="40">
        <f t="shared" ref="J66:J67" si="15">H66*I66</f>
        <v>0</v>
      </c>
    </row>
    <row r="67" spans="1:10" ht="13.9" customHeight="1" x14ac:dyDescent="0.2">
      <c r="A67" s="2"/>
      <c r="B67" s="10"/>
      <c r="C67" s="11"/>
      <c r="D67" s="8"/>
      <c r="E67" s="48"/>
      <c r="F67" s="2" t="s">
        <v>12</v>
      </c>
      <c r="G67" s="8" t="s">
        <v>6</v>
      </c>
      <c r="H67" s="8">
        <v>1</v>
      </c>
      <c r="I67" s="46">
        <f>'Sklady Rekapitulace '!$C$46</f>
        <v>0</v>
      </c>
      <c r="J67" s="40">
        <f t="shared" si="15"/>
        <v>0</v>
      </c>
    </row>
    <row r="68" spans="1:10" ht="13.9" customHeight="1" x14ac:dyDescent="0.2">
      <c r="A68" s="6"/>
      <c r="C68" s="12" t="s">
        <v>10</v>
      </c>
      <c r="D68" s="9"/>
      <c r="E68" s="49"/>
      <c r="F68" s="7"/>
      <c r="G68" s="9"/>
      <c r="H68" s="9"/>
      <c r="I68" s="44"/>
      <c r="J68" s="39">
        <f>SUM(J65:J67)</f>
        <v>0</v>
      </c>
    </row>
    <row r="69" spans="1:10" ht="13.9" customHeight="1" x14ac:dyDescent="0.2">
      <c r="A69" s="2"/>
      <c r="B69" s="14" t="s">
        <v>127</v>
      </c>
      <c r="C69" s="15" t="s">
        <v>59</v>
      </c>
      <c r="D69" s="8">
        <v>5</v>
      </c>
      <c r="E69" s="48">
        <v>43640</v>
      </c>
      <c r="F69" s="2" t="s">
        <v>11</v>
      </c>
      <c r="G69" s="8" t="s">
        <v>6</v>
      </c>
      <c r="H69" s="8">
        <v>1</v>
      </c>
      <c r="I69" s="46">
        <f>'Sklady Rekapitulace '!$C$44</f>
        <v>0</v>
      </c>
      <c r="J69" s="40">
        <f>H69*I69</f>
        <v>0</v>
      </c>
    </row>
    <row r="70" spans="1:10" ht="13.9" customHeight="1" x14ac:dyDescent="0.2">
      <c r="A70" s="2"/>
      <c r="B70" s="10"/>
      <c r="C70" s="11"/>
      <c r="D70" s="8"/>
      <c r="E70" s="48"/>
      <c r="F70" s="2" t="s">
        <v>14</v>
      </c>
      <c r="G70" s="8" t="s">
        <v>1</v>
      </c>
      <c r="H70" s="8">
        <v>2</v>
      </c>
      <c r="I70" s="46">
        <f>'Sklady Rekapitulace '!$C$45</f>
        <v>0</v>
      </c>
      <c r="J70" s="40">
        <f t="shared" ref="J70:J71" si="16">H70*I70</f>
        <v>0</v>
      </c>
    </row>
    <row r="71" spans="1:10" ht="13.9" customHeight="1" x14ac:dyDescent="0.2">
      <c r="A71" s="2"/>
      <c r="B71" s="10"/>
      <c r="C71" s="11"/>
      <c r="D71" s="8"/>
      <c r="E71" s="48"/>
      <c r="F71" s="2" t="s">
        <v>12</v>
      </c>
      <c r="G71" s="8" t="s">
        <v>6</v>
      </c>
      <c r="H71" s="8">
        <v>1</v>
      </c>
      <c r="I71" s="46">
        <f>'Sklady Rekapitulace '!$C$46</f>
        <v>0</v>
      </c>
      <c r="J71" s="40">
        <f t="shared" si="16"/>
        <v>0</v>
      </c>
    </row>
    <row r="72" spans="1:10" ht="13.9" customHeight="1" x14ac:dyDescent="0.2">
      <c r="A72" s="6"/>
      <c r="C72" s="12" t="s">
        <v>10</v>
      </c>
      <c r="D72" s="9"/>
      <c r="E72" s="49"/>
      <c r="F72" s="7"/>
      <c r="G72" s="9"/>
      <c r="H72" s="9"/>
      <c r="I72" s="44"/>
      <c r="J72" s="39">
        <f>SUM(J69:J71)</f>
        <v>0</v>
      </c>
    </row>
    <row r="73" spans="1:10" ht="13.9" customHeight="1" x14ac:dyDescent="0.2">
      <c r="A73" s="2"/>
      <c r="B73" s="14" t="s">
        <v>128</v>
      </c>
      <c r="C73" s="15" t="s">
        <v>61</v>
      </c>
      <c r="D73" s="8">
        <v>5</v>
      </c>
      <c r="E73" s="48">
        <v>43329</v>
      </c>
      <c r="F73" s="2" t="s">
        <v>11</v>
      </c>
      <c r="G73" s="8" t="s">
        <v>6</v>
      </c>
      <c r="H73" s="8">
        <v>1</v>
      </c>
      <c r="I73" s="46">
        <f>'Sklady Rekapitulace '!$C$44</f>
        <v>0</v>
      </c>
      <c r="J73" s="40">
        <f>H73*I73</f>
        <v>0</v>
      </c>
    </row>
    <row r="74" spans="1:10" ht="13.9" customHeight="1" x14ac:dyDescent="0.2">
      <c r="A74" s="2"/>
      <c r="B74" s="10"/>
      <c r="C74" s="11"/>
      <c r="D74" s="8"/>
      <c r="E74" s="48"/>
      <c r="F74" s="2" t="s">
        <v>14</v>
      </c>
      <c r="G74" s="8" t="s">
        <v>1</v>
      </c>
      <c r="H74" s="8">
        <v>2</v>
      </c>
      <c r="I74" s="46">
        <f>'Sklady Rekapitulace '!$C$45</f>
        <v>0</v>
      </c>
      <c r="J74" s="40">
        <f t="shared" ref="J74:J75" si="17">H74*I74</f>
        <v>0</v>
      </c>
    </row>
    <row r="75" spans="1:10" ht="13.9" customHeight="1" x14ac:dyDescent="0.2">
      <c r="A75" s="2"/>
      <c r="B75" s="10"/>
      <c r="C75" s="11"/>
      <c r="D75" s="8"/>
      <c r="E75" s="48"/>
      <c r="F75" s="2" t="s">
        <v>12</v>
      </c>
      <c r="G75" s="8" t="s">
        <v>6</v>
      </c>
      <c r="H75" s="8">
        <v>1</v>
      </c>
      <c r="I75" s="46">
        <f>'Sklady Rekapitulace '!$C$46</f>
        <v>0</v>
      </c>
      <c r="J75" s="40">
        <f t="shared" si="17"/>
        <v>0</v>
      </c>
    </row>
    <row r="76" spans="1:10" ht="13.9" customHeight="1" x14ac:dyDescent="0.2">
      <c r="A76" s="6"/>
      <c r="C76" s="12" t="s">
        <v>10</v>
      </c>
      <c r="D76" s="9"/>
      <c r="E76" s="49"/>
      <c r="F76" s="7"/>
      <c r="G76" s="9"/>
      <c r="H76" s="9"/>
      <c r="I76" s="44"/>
      <c r="J76" s="39">
        <f>SUM(J73:J75)</f>
        <v>0</v>
      </c>
    </row>
    <row r="77" spans="1:10" ht="13.9" customHeight="1" x14ac:dyDescent="0.2">
      <c r="A77" s="2"/>
      <c r="B77" s="20" t="s">
        <v>129</v>
      </c>
      <c r="C77" s="15" t="s">
        <v>79</v>
      </c>
      <c r="D77" s="8">
        <v>5</v>
      </c>
      <c r="E77" s="48">
        <v>43166</v>
      </c>
      <c r="F77" s="2" t="s">
        <v>11</v>
      </c>
      <c r="G77" s="8" t="s">
        <v>6</v>
      </c>
      <c r="H77" s="8">
        <v>1</v>
      </c>
      <c r="I77" s="46">
        <f>'Sklady Rekapitulace '!$C$44</f>
        <v>0</v>
      </c>
      <c r="J77" s="40">
        <f>H77*I77</f>
        <v>0</v>
      </c>
    </row>
    <row r="78" spans="1:10" ht="13.9" customHeight="1" x14ac:dyDescent="0.2">
      <c r="A78" s="2"/>
      <c r="B78" s="10"/>
      <c r="C78" s="11"/>
      <c r="D78" s="8"/>
      <c r="E78" s="48"/>
      <c r="F78" s="2" t="s">
        <v>14</v>
      </c>
      <c r="G78" s="8" t="s">
        <v>1</v>
      </c>
      <c r="H78" s="8">
        <v>2</v>
      </c>
      <c r="I78" s="46">
        <f>'Sklady Rekapitulace '!$C$45</f>
        <v>0</v>
      </c>
      <c r="J78" s="40">
        <f t="shared" ref="J78:J79" si="18">H78*I78</f>
        <v>0</v>
      </c>
    </row>
    <row r="79" spans="1:10" ht="13.9" customHeight="1" x14ac:dyDescent="0.2">
      <c r="A79" s="2"/>
      <c r="B79" s="10"/>
      <c r="C79" s="11"/>
      <c r="D79" s="8"/>
      <c r="E79" s="48"/>
      <c r="F79" s="2" t="s">
        <v>12</v>
      </c>
      <c r="G79" s="8" t="s">
        <v>6</v>
      </c>
      <c r="H79" s="8">
        <v>1</v>
      </c>
      <c r="I79" s="46">
        <f>'Sklady Rekapitulace '!$C$46</f>
        <v>0</v>
      </c>
      <c r="J79" s="40">
        <f t="shared" si="18"/>
        <v>0</v>
      </c>
    </row>
    <row r="80" spans="1:10" ht="13.9" customHeight="1" x14ac:dyDescent="0.2">
      <c r="A80" s="6"/>
      <c r="C80" s="12" t="s">
        <v>10</v>
      </c>
      <c r="D80" s="9"/>
      <c r="E80" s="49"/>
      <c r="F80" s="7"/>
      <c r="G80" s="9"/>
      <c r="H80" s="9"/>
      <c r="I80" s="44"/>
      <c r="J80" s="39">
        <f>SUM(J77:J79)</f>
        <v>0</v>
      </c>
    </row>
    <row r="81" spans="1:10" ht="13.9" customHeight="1" x14ac:dyDescent="0.2">
      <c r="A81" s="2"/>
      <c r="B81" s="10" t="s">
        <v>252</v>
      </c>
      <c r="C81" s="2" t="s">
        <v>253</v>
      </c>
      <c r="D81" s="8">
        <v>5</v>
      </c>
      <c r="E81" s="48">
        <v>43640</v>
      </c>
      <c r="F81" s="2" t="s">
        <v>11</v>
      </c>
      <c r="G81" s="8" t="s">
        <v>6</v>
      </c>
      <c r="H81" s="8">
        <v>1</v>
      </c>
      <c r="I81" s="46">
        <f>'Sklady Rekapitulace '!$C$44</f>
        <v>0</v>
      </c>
      <c r="J81" s="40">
        <f>H81*I81</f>
        <v>0</v>
      </c>
    </row>
    <row r="82" spans="1:10" ht="13.9" customHeight="1" x14ac:dyDescent="0.2">
      <c r="A82" s="2"/>
      <c r="B82" s="10"/>
      <c r="C82" s="11"/>
      <c r="D82" s="8"/>
      <c r="E82" s="48"/>
      <c r="F82" s="2" t="s">
        <v>14</v>
      </c>
      <c r="G82" s="8" t="s">
        <v>1</v>
      </c>
      <c r="H82" s="8">
        <v>11</v>
      </c>
      <c r="I82" s="46">
        <f>'Sklady Rekapitulace '!$C$45</f>
        <v>0</v>
      </c>
      <c r="J82" s="40">
        <f t="shared" ref="J82:J83" si="19">H82*I82</f>
        <v>0</v>
      </c>
    </row>
    <row r="83" spans="1:10" ht="13.9" customHeight="1" x14ac:dyDescent="0.2">
      <c r="A83" s="2"/>
      <c r="B83" s="10"/>
      <c r="C83" s="11"/>
      <c r="D83" s="8"/>
      <c r="E83" s="48"/>
      <c r="F83" s="2" t="s">
        <v>12</v>
      </c>
      <c r="G83" s="8" t="s">
        <v>6</v>
      </c>
      <c r="H83" s="8">
        <v>1</v>
      </c>
      <c r="I83" s="46">
        <f>'Sklady Rekapitulace '!$C$46</f>
        <v>0</v>
      </c>
      <c r="J83" s="40">
        <f t="shared" si="19"/>
        <v>0</v>
      </c>
    </row>
    <row r="84" spans="1:10" ht="13.9" customHeight="1" x14ac:dyDescent="0.2">
      <c r="A84" s="6"/>
      <c r="C84" s="12" t="s">
        <v>10</v>
      </c>
      <c r="D84" s="9"/>
      <c r="E84" s="49"/>
      <c r="F84" s="7"/>
      <c r="G84" s="9"/>
      <c r="H84" s="9"/>
      <c r="I84" s="44"/>
      <c r="J84" s="39">
        <f>SUM(J81:J83)</f>
        <v>0</v>
      </c>
    </row>
    <row r="85" spans="1:10" ht="13.9" customHeight="1" x14ac:dyDescent="0.2">
      <c r="A85" s="2"/>
      <c r="B85" s="10" t="s">
        <v>152</v>
      </c>
      <c r="C85" s="2" t="s">
        <v>80</v>
      </c>
      <c r="D85" s="8">
        <v>5</v>
      </c>
      <c r="E85" s="48">
        <v>43640</v>
      </c>
      <c r="F85" s="2" t="s">
        <v>11</v>
      </c>
      <c r="G85" s="8" t="s">
        <v>6</v>
      </c>
      <c r="H85" s="8">
        <v>1</v>
      </c>
      <c r="I85" s="46">
        <f>'Sklady Rekapitulace '!$C$44</f>
        <v>0</v>
      </c>
      <c r="J85" s="40">
        <f>H85*I85</f>
        <v>0</v>
      </c>
    </row>
    <row r="86" spans="1:10" ht="13.9" customHeight="1" x14ac:dyDescent="0.2">
      <c r="A86" s="2"/>
      <c r="B86" s="10"/>
      <c r="C86" s="11"/>
      <c r="D86" s="8"/>
      <c r="E86" s="48"/>
      <c r="F86" s="2" t="s">
        <v>14</v>
      </c>
      <c r="G86" s="8" t="s">
        <v>1</v>
      </c>
      <c r="H86" s="8">
        <v>5</v>
      </c>
      <c r="I86" s="46">
        <f>'Sklady Rekapitulace '!$C$45</f>
        <v>0</v>
      </c>
      <c r="J86" s="40">
        <f t="shared" ref="J86:J87" si="20">H86*I86</f>
        <v>0</v>
      </c>
    </row>
    <row r="87" spans="1:10" ht="13.9" customHeight="1" x14ac:dyDescent="0.2">
      <c r="A87" s="2"/>
      <c r="B87" s="10"/>
      <c r="C87" s="11"/>
      <c r="D87" s="8"/>
      <c r="E87" s="48"/>
      <c r="F87" s="2" t="s">
        <v>12</v>
      </c>
      <c r="G87" s="8" t="s">
        <v>6</v>
      </c>
      <c r="H87" s="8">
        <v>1</v>
      </c>
      <c r="I87" s="46">
        <f>'Sklady Rekapitulace '!$C$46</f>
        <v>0</v>
      </c>
      <c r="J87" s="40">
        <f t="shared" si="20"/>
        <v>0</v>
      </c>
    </row>
    <row r="88" spans="1:10" ht="13.9" customHeight="1" x14ac:dyDescent="0.2">
      <c r="A88" s="6"/>
      <c r="C88" s="12" t="s">
        <v>10</v>
      </c>
      <c r="D88" s="9"/>
      <c r="E88" s="49"/>
      <c r="F88" s="7"/>
      <c r="G88" s="9"/>
      <c r="H88" s="9"/>
      <c r="I88" s="44"/>
      <c r="J88" s="39">
        <f>SUM(J85:J87)</f>
        <v>0</v>
      </c>
    </row>
    <row r="89" spans="1:10" ht="13.9" customHeight="1" x14ac:dyDescent="0.2">
      <c r="A89" s="2"/>
      <c r="B89" s="10" t="s">
        <v>130</v>
      </c>
      <c r="C89" s="2" t="s">
        <v>254</v>
      </c>
      <c r="D89" s="8">
        <v>5</v>
      </c>
      <c r="E89" s="48">
        <v>43818</v>
      </c>
      <c r="F89" s="2" t="s">
        <v>11</v>
      </c>
      <c r="G89" s="8" t="s">
        <v>6</v>
      </c>
      <c r="H89" s="8">
        <v>1</v>
      </c>
      <c r="I89" s="46">
        <f>'Sklady Rekapitulace '!$C$44</f>
        <v>0</v>
      </c>
      <c r="J89" s="40">
        <f>H89*I89</f>
        <v>0</v>
      </c>
    </row>
    <row r="90" spans="1:10" ht="13.9" customHeight="1" x14ac:dyDescent="0.2">
      <c r="A90" s="2"/>
      <c r="B90" s="10"/>
      <c r="C90" s="11"/>
      <c r="D90" s="8"/>
      <c r="E90" s="48"/>
      <c r="F90" s="2" t="s">
        <v>14</v>
      </c>
      <c r="G90" s="8" t="s">
        <v>1</v>
      </c>
      <c r="H90" s="8">
        <v>4</v>
      </c>
      <c r="I90" s="46">
        <f>'Sklady Rekapitulace '!$C$45</f>
        <v>0</v>
      </c>
      <c r="J90" s="40">
        <f t="shared" ref="J90:J91" si="21">H90*I90</f>
        <v>0</v>
      </c>
    </row>
    <row r="91" spans="1:10" ht="13.9" customHeight="1" x14ac:dyDescent="0.2">
      <c r="A91" s="2"/>
      <c r="B91" s="10"/>
      <c r="C91" s="11"/>
      <c r="D91" s="8"/>
      <c r="E91" s="48"/>
      <c r="F91" s="2" t="s">
        <v>12</v>
      </c>
      <c r="G91" s="8" t="s">
        <v>6</v>
      </c>
      <c r="H91" s="8">
        <v>1</v>
      </c>
      <c r="I91" s="46">
        <f>'Sklady Rekapitulace '!$C$46</f>
        <v>0</v>
      </c>
      <c r="J91" s="40">
        <f t="shared" si="21"/>
        <v>0</v>
      </c>
    </row>
    <row r="92" spans="1:10" ht="13.9" customHeight="1" x14ac:dyDescent="0.2">
      <c r="A92" s="6"/>
      <c r="C92" s="12" t="s">
        <v>10</v>
      </c>
      <c r="D92" s="9"/>
      <c r="E92" s="49"/>
      <c r="F92" s="7"/>
      <c r="G92" s="9"/>
      <c r="H92" s="9"/>
      <c r="I92" s="44"/>
      <c r="J92" s="39">
        <f>SUM(J89:J91)</f>
        <v>0</v>
      </c>
    </row>
    <row r="93" spans="1:10" ht="13.9" customHeight="1" x14ac:dyDescent="0.2">
      <c r="A93" s="2"/>
      <c r="B93" s="10" t="s">
        <v>131</v>
      </c>
      <c r="C93" s="2" t="s">
        <v>63</v>
      </c>
      <c r="D93" s="8">
        <v>5</v>
      </c>
      <c r="E93" s="48">
        <v>43166</v>
      </c>
      <c r="F93" s="2" t="s">
        <v>11</v>
      </c>
      <c r="G93" s="8" t="s">
        <v>6</v>
      </c>
      <c r="H93" s="8">
        <v>1</v>
      </c>
      <c r="I93" s="46">
        <f>'Sklady Rekapitulace '!$C$44</f>
        <v>0</v>
      </c>
      <c r="J93" s="40">
        <f>H93*I93</f>
        <v>0</v>
      </c>
    </row>
    <row r="94" spans="1:10" ht="13.9" customHeight="1" x14ac:dyDescent="0.2">
      <c r="A94" s="2"/>
      <c r="B94" s="10"/>
      <c r="C94" s="11"/>
      <c r="D94" s="8"/>
      <c r="E94" s="48"/>
      <c r="F94" s="2" t="s">
        <v>14</v>
      </c>
      <c r="G94" s="8" t="s">
        <v>1</v>
      </c>
      <c r="H94" s="8">
        <v>5</v>
      </c>
      <c r="I94" s="46">
        <f>'Sklady Rekapitulace '!$C$45</f>
        <v>0</v>
      </c>
      <c r="J94" s="40">
        <f t="shared" ref="J94:J95" si="22">H94*I94</f>
        <v>0</v>
      </c>
    </row>
    <row r="95" spans="1:10" ht="13.9" customHeight="1" x14ac:dyDescent="0.2">
      <c r="A95" s="2"/>
      <c r="B95" s="10"/>
      <c r="C95" s="11"/>
      <c r="D95" s="8"/>
      <c r="E95" s="48"/>
      <c r="F95" s="2" t="s">
        <v>12</v>
      </c>
      <c r="G95" s="8" t="s">
        <v>6</v>
      </c>
      <c r="H95" s="8">
        <v>1</v>
      </c>
      <c r="I95" s="46">
        <f>'Sklady Rekapitulace '!$C$46</f>
        <v>0</v>
      </c>
      <c r="J95" s="40">
        <f t="shared" si="22"/>
        <v>0</v>
      </c>
    </row>
    <row r="96" spans="1:10" ht="13.9" customHeight="1" x14ac:dyDescent="0.2">
      <c r="A96" s="6"/>
      <c r="C96" s="12" t="s">
        <v>10</v>
      </c>
      <c r="D96" s="9"/>
      <c r="E96" s="49"/>
      <c r="F96" s="7"/>
      <c r="G96" s="9"/>
      <c r="H96" s="9"/>
      <c r="I96" s="44"/>
      <c r="J96" s="39">
        <f>SUM(J93:J95)</f>
        <v>0</v>
      </c>
    </row>
    <row r="97" spans="1:10" ht="13.9" customHeight="1" x14ac:dyDescent="0.2">
      <c r="A97" s="2"/>
      <c r="B97" s="10" t="s">
        <v>132</v>
      </c>
      <c r="C97" s="2" t="s">
        <v>64</v>
      </c>
      <c r="D97" s="8">
        <v>5</v>
      </c>
      <c r="E97" s="48">
        <v>43699</v>
      </c>
      <c r="F97" s="2" t="s">
        <v>11</v>
      </c>
      <c r="G97" s="8" t="s">
        <v>6</v>
      </c>
      <c r="H97" s="8">
        <v>1</v>
      </c>
      <c r="I97" s="46">
        <f>'Sklady Rekapitulace '!$C$44</f>
        <v>0</v>
      </c>
      <c r="J97" s="40">
        <f>H97*I97</f>
        <v>0</v>
      </c>
    </row>
    <row r="98" spans="1:10" ht="13.9" customHeight="1" x14ac:dyDescent="0.2">
      <c r="A98" s="2"/>
      <c r="B98" s="10"/>
      <c r="C98" s="11"/>
      <c r="D98" s="8"/>
      <c r="E98" s="48"/>
      <c r="F98" s="2" t="s">
        <v>14</v>
      </c>
      <c r="G98" s="8" t="s">
        <v>1</v>
      </c>
      <c r="H98" s="8">
        <v>2</v>
      </c>
      <c r="I98" s="46">
        <f>'Sklady Rekapitulace '!$C$45</f>
        <v>0</v>
      </c>
      <c r="J98" s="40">
        <f t="shared" ref="J98:J99" si="23">H98*I98</f>
        <v>0</v>
      </c>
    </row>
    <row r="99" spans="1:10" ht="13.9" customHeight="1" x14ac:dyDescent="0.2">
      <c r="A99" s="2"/>
      <c r="B99" s="10"/>
      <c r="C99" s="11"/>
      <c r="D99" s="8"/>
      <c r="E99" s="48"/>
      <c r="F99" s="2" t="s">
        <v>12</v>
      </c>
      <c r="G99" s="8" t="s">
        <v>6</v>
      </c>
      <c r="H99" s="8">
        <v>1</v>
      </c>
      <c r="I99" s="46">
        <f>'Sklady Rekapitulace '!$C$46</f>
        <v>0</v>
      </c>
      <c r="J99" s="40">
        <f t="shared" si="23"/>
        <v>0</v>
      </c>
    </row>
    <row r="100" spans="1:10" ht="13.9" customHeight="1" x14ac:dyDescent="0.2">
      <c r="A100" s="6"/>
      <c r="C100" s="12" t="s">
        <v>10</v>
      </c>
      <c r="D100" s="9"/>
      <c r="E100" s="49"/>
      <c r="F100" s="7"/>
      <c r="G100" s="9"/>
      <c r="H100" s="9"/>
      <c r="I100" s="44"/>
      <c r="J100" s="39">
        <f>SUM(J97:J99)</f>
        <v>0</v>
      </c>
    </row>
    <row r="101" spans="1:10" ht="13.9" customHeight="1" x14ac:dyDescent="0.2">
      <c r="A101" s="2"/>
      <c r="B101" s="10" t="s">
        <v>133</v>
      </c>
      <c r="C101" s="2" t="s">
        <v>65</v>
      </c>
      <c r="D101" s="8">
        <v>5</v>
      </c>
      <c r="E101" s="48">
        <v>43732</v>
      </c>
      <c r="F101" s="2" t="s">
        <v>11</v>
      </c>
      <c r="G101" s="8" t="s">
        <v>6</v>
      </c>
      <c r="H101" s="8">
        <v>1</v>
      </c>
      <c r="I101" s="46">
        <f>'Sklady Rekapitulace '!$C$44</f>
        <v>0</v>
      </c>
      <c r="J101" s="40">
        <f>H101*I101</f>
        <v>0</v>
      </c>
    </row>
    <row r="102" spans="1:10" ht="13.9" customHeight="1" x14ac:dyDescent="0.2">
      <c r="A102" s="2"/>
      <c r="B102" s="10"/>
      <c r="C102" s="11"/>
      <c r="D102" s="8"/>
      <c r="E102" s="48"/>
      <c r="F102" s="2" t="s">
        <v>14</v>
      </c>
      <c r="G102" s="8" t="s">
        <v>1</v>
      </c>
      <c r="H102" s="8">
        <v>8</v>
      </c>
      <c r="I102" s="46">
        <f>'Sklady Rekapitulace '!$C$45</f>
        <v>0</v>
      </c>
      <c r="J102" s="40">
        <f t="shared" ref="J102:J103" si="24">H102*I102</f>
        <v>0</v>
      </c>
    </row>
    <row r="103" spans="1:10" ht="13.9" customHeight="1" x14ac:dyDescent="0.2">
      <c r="A103" s="2"/>
      <c r="B103" s="10"/>
      <c r="C103" s="11"/>
      <c r="D103" s="8"/>
      <c r="E103" s="48"/>
      <c r="F103" s="2" t="s">
        <v>12</v>
      </c>
      <c r="G103" s="8" t="s">
        <v>6</v>
      </c>
      <c r="H103" s="8">
        <v>1</v>
      </c>
      <c r="I103" s="46">
        <f>'Sklady Rekapitulace '!$C$46</f>
        <v>0</v>
      </c>
      <c r="J103" s="40">
        <f t="shared" si="24"/>
        <v>0</v>
      </c>
    </row>
    <row r="104" spans="1:10" ht="13.9" customHeight="1" x14ac:dyDescent="0.2">
      <c r="A104" s="6"/>
      <c r="C104" s="12" t="s">
        <v>10</v>
      </c>
      <c r="D104" s="9"/>
      <c r="E104" s="49"/>
      <c r="F104" s="7"/>
      <c r="G104" s="9"/>
      <c r="H104" s="9"/>
      <c r="I104" s="44"/>
      <c r="J104" s="39">
        <f>SUM(J101:J103)</f>
        <v>0</v>
      </c>
    </row>
    <row r="105" spans="1:10" ht="13.9" customHeight="1" x14ac:dyDescent="0.2">
      <c r="A105" s="2"/>
      <c r="B105" s="10" t="s">
        <v>135</v>
      </c>
      <c r="C105" s="2" t="s">
        <v>66</v>
      </c>
      <c r="D105" s="8">
        <v>5</v>
      </c>
      <c r="E105" s="48">
        <v>44082</v>
      </c>
      <c r="F105" s="2" t="s">
        <v>11</v>
      </c>
      <c r="G105" s="8" t="s">
        <v>6</v>
      </c>
      <c r="H105" s="8">
        <v>1</v>
      </c>
      <c r="I105" s="46">
        <f>'Sklady Rekapitulace '!$C$44</f>
        <v>0</v>
      </c>
      <c r="J105" s="40">
        <f>H105*I105</f>
        <v>0</v>
      </c>
    </row>
    <row r="106" spans="1:10" ht="13.9" customHeight="1" x14ac:dyDescent="0.2">
      <c r="A106" s="2"/>
      <c r="B106" s="10"/>
      <c r="C106" s="11"/>
      <c r="D106" s="8"/>
      <c r="E106" s="48"/>
      <c r="F106" s="2" t="s">
        <v>14</v>
      </c>
      <c r="G106" s="8" t="s">
        <v>1</v>
      </c>
      <c r="H106" s="8">
        <v>4</v>
      </c>
      <c r="I106" s="46">
        <f>'Sklady Rekapitulace '!$C$45</f>
        <v>0</v>
      </c>
      <c r="J106" s="40">
        <f t="shared" ref="J106:J107" si="25">H106*I106</f>
        <v>0</v>
      </c>
    </row>
    <row r="107" spans="1:10" ht="13.9" customHeight="1" x14ac:dyDescent="0.2">
      <c r="A107" s="2"/>
      <c r="B107" s="10"/>
      <c r="C107" s="11"/>
      <c r="D107" s="8"/>
      <c r="E107" s="48"/>
      <c r="F107" s="2" t="s">
        <v>12</v>
      </c>
      <c r="G107" s="8" t="s">
        <v>6</v>
      </c>
      <c r="H107" s="8">
        <v>1</v>
      </c>
      <c r="I107" s="46">
        <f>'Sklady Rekapitulace '!$C$46</f>
        <v>0</v>
      </c>
      <c r="J107" s="40">
        <f t="shared" si="25"/>
        <v>0</v>
      </c>
    </row>
    <row r="108" spans="1:10" ht="13.9" customHeight="1" x14ac:dyDescent="0.2">
      <c r="A108" s="6"/>
      <c r="C108" s="12" t="s">
        <v>10</v>
      </c>
      <c r="D108" s="9"/>
      <c r="E108" s="49"/>
      <c r="F108" s="7"/>
      <c r="G108" s="9"/>
      <c r="H108" s="9"/>
      <c r="I108" s="44"/>
      <c r="J108" s="39">
        <f>SUM(J105:J107)</f>
        <v>0</v>
      </c>
    </row>
    <row r="109" spans="1:10" ht="13.9" customHeight="1" x14ac:dyDescent="0.2">
      <c r="A109" s="2"/>
      <c r="B109" s="10" t="s">
        <v>136</v>
      </c>
      <c r="C109" s="2" t="s">
        <v>255</v>
      </c>
      <c r="D109" s="8">
        <v>5</v>
      </c>
      <c r="E109" s="48">
        <v>44082</v>
      </c>
      <c r="F109" s="2" t="s">
        <v>11</v>
      </c>
      <c r="G109" s="8" t="s">
        <v>6</v>
      </c>
      <c r="H109" s="8">
        <v>1</v>
      </c>
      <c r="I109" s="46">
        <f>'Sklady Rekapitulace '!$C$44</f>
        <v>0</v>
      </c>
      <c r="J109" s="40">
        <f>H109*I109</f>
        <v>0</v>
      </c>
    </row>
    <row r="110" spans="1:10" ht="13.9" customHeight="1" x14ac:dyDescent="0.2">
      <c r="A110" s="2"/>
      <c r="B110" s="10"/>
      <c r="C110" s="11"/>
      <c r="D110" s="8"/>
      <c r="E110" s="48"/>
      <c r="F110" s="2" t="s">
        <v>14</v>
      </c>
      <c r="G110" s="8" t="s">
        <v>1</v>
      </c>
      <c r="H110" s="8">
        <v>4</v>
      </c>
      <c r="I110" s="46">
        <f>'Sklady Rekapitulace '!$C$45</f>
        <v>0</v>
      </c>
      <c r="J110" s="40">
        <f t="shared" ref="J110:J111" si="26">H110*I110</f>
        <v>0</v>
      </c>
    </row>
    <row r="111" spans="1:10" ht="13.9" customHeight="1" x14ac:dyDescent="0.2">
      <c r="A111" s="2"/>
      <c r="B111" s="10"/>
      <c r="C111" s="11"/>
      <c r="D111" s="8"/>
      <c r="E111" s="48"/>
      <c r="F111" s="2" t="s">
        <v>12</v>
      </c>
      <c r="G111" s="8" t="s">
        <v>6</v>
      </c>
      <c r="H111" s="8">
        <v>1</v>
      </c>
      <c r="I111" s="46">
        <f>'Sklady Rekapitulace '!$C$46</f>
        <v>0</v>
      </c>
      <c r="J111" s="40">
        <f t="shared" si="26"/>
        <v>0</v>
      </c>
    </row>
    <row r="112" spans="1:10" ht="13.9" customHeight="1" x14ac:dyDescent="0.2">
      <c r="A112" s="6"/>
      <c r="C112" s="12" t="s">
        <v>10</v>
      </c>
      <c r="D112" s="9"/>
      <c r="E112" s="49"/>
      <c r="F112" s="7"/>
      <c r="G112" s="9"/>
      <c r="H112" s="9"/>
      <c r="I112" s="44"/>
      <c r="J112" s="39">
        <f>SUM(J109:J111)</f>
        <v>0</v>
      </c>
    </row>
    <row r="113" spans="1:10" ht="13.9" customHeight="1" x14ac:dyDescent="0.2">
      <c r="A113" s="2"/>
      <c r="B113" s="10" t="s">
        <v>137</v>
      </c>
      <c r="C113" s="2" t="s">
        <v>68</v>
      </c>
      <c r="D113" s="8">
        <v>5</v>
      </c>
      <c r="E113" s="48">
        <v>44082</v>
      </c>
      <c r="F113" s="2" t="s">
        <v>11</v>
      </c>
      <c r="G113" s="8" t="s">
        <v>6</v>
      </c>
      <c r="H113" s="8">
        <v>1</v>
      </c>
      <c r="I113" s="46">
        <f>'Sklady Rekapitulace '!$C$44</f>
        <v>0</v>
      </c>
      <c r="J113" s="40">
        <f>H113*I113</f>
        <v>0</v>
      </c>
    </row>
    <row r="114" spans="1:10" ht="13.9" customHeight="1" x14ac:dyDescent="0.2">
      <c r="A114" s="2"/>
      <c r="B114" s="10"/>
      <c r="C114" s="11"/>
      <c r="D114" s="8"/>
      <c r="E114" s="48"/>
      <c r="F114" s="2" t="s">
        <v>14</v>
      </c>
      <c r="G114" s="8" t="s">
        <v>1</v>
      </c>
      <c r="H114" s="8">
        <v>4</v>
      </c>
      <c r="I114" s="46">
        <f>'Sklady Rekapitulace '!$C$45</f>
        <v>0</v>
      </c>
      <c r="J114" s="40">
        <f t="shared" ref="J114:J115" si="27">H114*I114</f>
        <v>0</v>
      </c>
    </row>
    <row r="115" spans="1:10" ht="13.9" customHeight="1" x14ac:dyDescent="0.2">
      <c r="A115" s="2"/>
      <c r="B115" s="10"/>
      <c r="C115" s="11"/>
      <c r="D115" s="8"/>
      <c r="E115" s="48"/>
      <c r="F115" s="2" t="s">
        <v>12</v>
      </c>
      <c r="G115" s="8" t="s">
        <v>6</v>
      </c>
      <c r="H115" s="8">
        <v>1</v>
      </c>
      <c r="I115" s="46">
        <f>'Sklady Rekapitulace '!$C$46</f>
        <v>0</v>
      </c>
      <c r="J115" s="40">
        <f t="shared" si="27"/>
        <v>0</v>
      </c>
    </row>
    <row r="116" spans="1:10" ht="13.9" customHeight="1" x14ac:dyDescent="0.2">
      <c r="A116" s="6"/>
      <c r="C116" s="12" t="s">
        <v>10</v>
      </c>
      <c r="D116" s="9"/>
      <c r="E116" s="49"/>
      <c r="F116" s="7"/>
      <c r="G116" s="9"/>
      <c r="H116" s="9"/>
      <c r="I116" s="44"/>
      <c r="J116" s="39">
        <f>SUM(J113:J115)</f>
        <v>0</v>
      </c>
    </row>
    <row r="117" spans="1:10" ht="13.9" customHeight="1" x14ac:dyDescent="0.2">
      <c r="A117" s="2"/>
      <c r="B117" s="10" t="s">
        <v>138</v>
      </c>
      <c r="C117" s="2" t="s">
        <v>69</v>
      </c>
      <c r="D117" s="8">
        <v>5</v>
      </c>
      <c r="E117" s="48">
        <v>44082</v>
      </c>
      <c r="F117" s="2" t="s">
        <v>11</v>
      </c>
      <c r="G117" s="8" t="s">
        <v>6</v>
      </c>
      <c r="H117" s="8">
        <v>1</v>
      </c>
      <c r="I117" s="46">
        <f>'Sklady Rekapitulace '!$C$44</f>
        <v>0</v>
      </c>
      <c r="J117" s="40">
        <f>H117*I117</f>
        <v>0</v>
      </c>
    </row>
    <row r="118" spans="1:10" ht="13.9" customHeight="1" x14ac:dyDescent="0.2">
      <c r="A118" s="2"/>
      <c r="B118" s="10"/>
      <c r="C118" s="11"/>
      <c r="D118" s="8"/>
      <c r="E118" s="48"/>
      <c r="F118" s="2" t="s">
        <v>14</v>
      </c>
      <c r="G118" s="8" t="s">
        <v>1</v>
      </c>
      <c r="H118" s="8">
        <v>4</v>
      </c>
      <c r="I118" s="46">
        <f>'Sklady Rekapitulace '!$C$45</f>
        <v>0</v>
      </c>
      <c r="J118" s="40">
        <f t="shared" ref="J118:J119" si="28">H118*I118</f>
        <v>0</v>
      </c>
    </row>
    <row r="119" spans="1:10" ht="13.9" customHeight="1" x14ac:dyDescent="0.2">
      <c r="A119" s="2"/>
      <c r="B119" s="10"/>
      <c r="C119" s="11"/>
      <c r="D119" s="8"/>
      <c r="E119" s="48"/>
      <c r="F119" s="2" t="s">
        <v>12</v>
      </c>
      <c r="G119" s="8" t="s">
        <v>6</v>
      </c>
      <c r="H119" s="8">
        <v>1</v>
      </c>
      <c r="I119" s="46">
        <f>'Sklady Rekapitulace '!$C$46</f>
        <v>0</v>
      </c>
      <c r="J119" s="40">
        <f t="shared" si="28"/>
        <v>0</v>
      </c>
    </row>
    <row r="120" spans="1:10" ht="13.9" customHeight="1" x14ac:dyDescent="0.2">
      <c r="A120" s="6"/>
      <c r="C120" s="12" t="s">
        <v>10</v>
      </c>
      <c r="D120" s="9"/>
      <c r="E120" s="49"/>
      <c r="F120" s="7"/>
      <c r="G120" s="9"/>
      <c r="H120" s="9"/>
      <c r="I120" s="44"/>
      <c r="J120" s="39">
        <f>SUM(J117:J119)</f>
        <v>0</v>
      </c>
    </row>
    <row r="121" spans="1:10" ht="13.9" customHeight="1" x14ac:dyDescent="0.2">
      <c r="A121" s="2"/>
      <c r="B121" s="10" t="s">
        <v>256</v>
      </c>
      <c r="C121" s="2" t="s">
        <v>70</v>
      </c>
      <c r="D121" s="8">
        <v>5</v>
      </c>
      <c r="E121" s="48">
        <v>44082</v>
      </c>
      <c r="F121" s="2" t="s">
        <v>11</v>
      </c>
      <c r="G121" s="8" t="s">
        <v>6</v>
      </c>
      <c r="H121" s="8">
        <v>1</v>
      </c>
      <c r="I121" s="46">
        <f>'Sklady Rekapitulace '!$C$44</f>
        <v>0</v>
      </c>
      <c r="J121" s="40">
        <f>H121*I121</f>
        <v>0</v>
      </c>
    </row>
    <row r="122" spans="1:10" ht="13.9" customHeight="1" x14ac:dyDescent="0.2">
      <c r="A122" s="2"/>
      <c r="B122" s="10"/>
      <c r="C122" s="11"/>
      <c r="D122" s="8"/>
      <c r="E122" s="48"/>
      <c r="F122" s="2" t="s">
        <v>14</v>
      </c>
      <c r="G122" s="8" t="s">
        <v>1</v>
      </c>
      <c r="H122" s="8">
        <v>4</v>
      </c>
      <c r="I122" s="46">
        <f>'Sklady Rekapitulace '!$C$45</f>
        <v>0</v>
      </c>
      <c r="J122" s="40">
        <f t="shared" ref="J122:J123" si="29">H122*I122</f>
        <v>0</v>
      </c>
    </row>
    <row r="123" spans="1:10" ht="13.9" customHeight="1" x14ac:dyDescent="0.2">
      <c r="A123" s="2"/>
      <c r="B123" s="10"/>
      <c r="C123" s="11"/>
      <c r="D123" s="8"/>
      <c r="E123" s="48"/>
      <c r="F123" s="2" t="s">
        <v>12</v>
      </c>
      <c r="G123" s="8" t="s">
        <v>6</v>
      </c>
      <c r="H123" s="8">
        <v>1</v>
      </c>
      <c r="I123" s="46">
        <f>'Sklady Rekapitulace '!$C$46</f>
        <v>0</v>
      </c>
      <c r="J123" s="40">
        <f t="shared" si="29"/>
        <v>0</v>
      </c>
    </row>
    <row r="124" spans="1:10" ht="13.9" customHeight="1" x14ac:dyDescent="0.2">
      <c r="A124" s="6"/>
      <c r="C124" s="12" t="s">
        <v>10</v>
      </c>
      <c r="D124" s="9"/>
      <c r="E124" s="49"/>
      <c r="F124" s="7"/>
      <c r="G124" s="9"/>
      <c r="H124" s="9"/>
      <c r="I124" s="44"/>
      <c r="J124" s="39">
        <f>SUM(J121:J123)</f>
        <v>0</v>
      </c>
    </row>
    <row r="125" spans="1:10" ht="13.9" customHeight="1" x14ac:dyDescent="0.2">
      <c r="A125" s="2"/>
      <c r="B125" s="10" t="s">
        <v>139</v>
      </c>
      <c r="C125" s="2" t="s">
        <v>71</v>
      </c>
      <c r="D125" s="8">
        <v>5</v>
      </c>
      <c r="E125" s="48">
        <v>43138</v>
      </c>
      <c r="F125" s="2" t="s">
        <v>11</v>
      </c>
      <c r="G125" s="8" t="s">
        <v>6</v>
      </c>
      <c r="H125" s="8">
        <v>1</v>
      </c>
      <c r="I125" s="46">
        <f>'Sklady Rekapitulace '!$C$44</f>
        <v>0</v>
      </c>
      <c r="J125" s="40">
        <f>H125*I125</f>
        <v>0</v>
      </c>
    </row>
    <row r="126" spans="1:10" ht="13.9" customHeight="1" x14ac:dyDescent="0.2">
      <c r="A126" s="2"/>
      <c r="B126" s="10"/>
      <c r="C126" s="11"/>
      <c r="D126" s="8"/>
      <c r="E126" s="48"/>
      <c r="F126" s="2" t="s">
        <v>14</v>
      </c>
      <c r="G126" s="8" t="s">
        <v>1</v>
      </c>
      <c r="H126" s="8">
        <v>4</v>
      </c>
      <c r="I126" s="46">
        <f>'Sklady Rekapitulace '!$C$45</f>
        <v>0</v>
      </c>
      <c r="J126" s="40">
        <f t="shared" ref="J126:J127" si="30">H126*I126</f>
        <v>0</v>
      </c>
    </row>
    <row r="127" spans="1:10" ht="13.9" customHeight="1" x14ac:dyDescent="0.2">
      <c r="A127" s="2"/>
      <c r="B127" s="10"/>
      <c r="C127" s="11"/>
      <c r="D127" s="8"/>
      <c r="E127" s="48"/>
      <c r="F127" s="2" t="s">
        <v>12</v>
      </c>
      <c r="G127" s="8" t="s">
        <v>6</v>
      </c>
      <c r="H127" s="8">
        <v>1</v>
      </c>
      <c r="I127" s="46">
        <f>'Sklady Rekapitulace '!$C$46</f>
        <v>0</v>
      </c>
      <c r="J127" s="40">
        <f t="shared" si="30"/>
        <v>0</v>
      </c>
    </row>
    <row r="128" spans="1:10" ht="13.9" customHeight="1" x14ac:dyDescent="0.2">
      <c r="A128" s="6"/>
      <c r="C128" s="12" t="s">
        <v>10</v>
      </c>
      <c r="D128" s="9"/>
      <c r="E128" s="49"/>
      <c r="F128" s="7"/>
      <c r="G128" s="9"/>
      <c r="H128" s="9"/>
      <c r="I128" s="44"/>
      <c r="J128" s="39">
        <f>SUM(J125:J127)</f>
        <v>0</v>
      </c>
    </row>
    <row r="129" spans="1:10" ht="13.9" customHeight="1" x14ac:dyDescent="0.2">
      <c r="A129" s="2"/>
      <c r="B129" s="10" t="s">
        <v>140</v>
      </c>
      <c r="C129" s="2" t="s">
        <v>257</v>
      </c>
      <c r="D129" s="8">
        <v>5</v>
      </c>
      <c r="E129" s="48">
        <v>44112</v>
      </c>
      <c r="F129" s="2" t="s">
        <v>11</v>
      </c>
      <c r="G129" s="8" t="s">
        <v>6</v>
      </c>
      <c r="H129" s="8">
        <v>1</v>
      </c>
      <c r="I129" s="46">
        <f>'Sklady Rekapitulace '!$C$44</f>
        <v>0</v>
      </c>
      <c r="J129" s="40">
        <f>H129*I129</f>
        <v>0</v>
      </c>
    </row>
    <row r="130" spans="1:10" ht="13.9" customHeight="1" x14ac:dyDescent="0.2">
      <c r="A130" s="2"/>
      <c r="B130" s="10"/>
      <c r="C130" s="11"/>
      <c r="D130" s="8"/>
      <c r="E130" s="48"/>
      <c r="F130" s="2" t="s">
        <v>14</v>
      </c>
      <c r="G130" s="8" t="s">
        <v>1</v>
      </c>
      <c r="H130" s="8">
        <v>8</v>
      </c>
      <c r="I130" s="46">
        <f>'Sklady Rekapitulace '!$C$45</f>
        <v>0</v>
      </c>
      <c r="J130" s="40">
        <f t="shared" ref="J130:J131" si="31">H130*I130</f>
        <v>0</v>
      </c>
    </row>
    <row r="131" spans="1:10" ht="13.9" customHeight="1" x14ac:dyDescent="0.2">
      <c r="A131" s="2"/>
      <c r="B131" s="10"/>
      <c r="C131" s="11"/>
      <c r="D131" s="8"/>
      <c r="E131" s="48"/>
      <c r="F131" s="2" t="s">
        <v>12</v>
      </c>
      <c r="G131" s="8" t="s">
        <v>6</v>
      </c>
      <c r="H131" s="8">
        <v>1</v>
      </c>
      <c r="I131" s="46">
        <f>'Sklady Rekapitulace '!$C$46</f>
        <v>0</v>
      </c>
      <c r="J131" s="40">
        <f t="shared" si="31"/>
        <v>0</v>
      </c>
    </row>
    <row r="132" spans="1:10" ht="13.9" customHeight="1" x14ac:dyDescent="0.2">
      <c r="A132" s="6"/>
      <c r="C132" s="12" t="s">
        <v>10</v>
      </c>
      <c r="D132" s="9"/>
      <c r="E132" s="49"/>
      <c r="F132" s="7"/>
      <c r="G132" s="9"/>
      <c r="H132" s="9"/>
      <c r="I132" s="44"/>
      <c r="J132" s="39">
        <f>SUM(J129:J131)</f>
        <v>0</v>
      </c>
    </row>
    <row r="133" spans="1:10" ht="13.9" customHeight="1" x14ac:dyDescent="0.2">
      <c r="A133" s="2"/>
      <c r="B133" s="10" t="s">
        <v>141</v>
      </c>
      <c r="C133" s="2" t="s">
        <v>81</v>
      </c>
      <c r="D133" s="8">
        <v>5</v>
      </c>
      <c r="E133" s="48">
        <v>44112</v>
      </c>
      <c r="F133" s="2" t="s">
        <v>11</v>
      </c>
      <c r="G133" s="8" t="s">
        <v>6</v>
      </c>
      <c r="H133" s="8">
        <v>1</v>
      </c>
      <c r="I133" s="46">
        <f>'Sklady Rekapitulace '!$C$44</f>
        <v>0</v>
      </c>
      <c r="J133" s="40">
        <f>H133*I133</f>
        <v>0</v>
      </c>
    </row>
    <row r="134" spans="1:10" ht="13.9" customHeight="1" x14ac:dyDescent="0.2">
      <c r="A134" s="2"/>
      <c r="B134" s="10"/>
      <c r="C134" s="11"/>
      <c r="D134" s="8"/>
      <c r="E134" s="48"/>
      <c r="F134" s="2" t="s">
        <v>14</v>
      </c>
      <c r="G134" s="8" t="s">
        <v>1</v>
      </c>
      <c r="H134" s="8">
        <v>26</v>
      </c>
      <c r="I134" s="46">
        <f>'Sklady Rekapitulace '!$C$45</f>
        <v>0</v>
      </c>
      <c r="J134" s="40">
        <f t="shared" ref="J134:J135" si="32">H134*I134</f>
        <v>0</v>
      </c>
    </row>
    <row r="135" spans="1:10" ht="13.9" customHeight="1" x14ac:dyDescent="0.2">
      <c r="A135" s="2"/>
      <c r="B135" s="10"/>
      <c r="C135" s="11"/>
      <c r="D135" s="8"/>
      <c r="E135" s="48"/>
      <c r="F135" s="2" t="s">
        <v>12</v>
      </c>
      <c r="G135" s="8" t="s">
        <v>6</v>
      </c>
      <c r="H135" s="8">
        <v>1</v>
      </c>
      <c r="I135" s="46">
        <f>'Sklady Rekapitulace '!$C$46</f>
        <v>0</v>
      </c>
      <c r="J135" s="40">
        <f t="shared" si="32"/>
        <v>0</v>
      </c>
    </row>
    <row r="136" spans="1:10" ht="13.9" customHeight="1" x14ac:dyDescent="0.2">
      <c r="A136" s="6"/>
      <c r="B136" s="83"/>
      <c r="C136" s="12" t="s">
        <v>10</v>
      </c>
      <c r="D136" s="9"/>
      <c r="E136" s="49"/>
      <c r="F136" s="7"/>
      <c r="G136" s="9"/>
      <c r="H136" s="9"/>
      <c r="I136" s="44"/>
      <c r="J136" s="39">
        <f>SUM(J133:J135)</f>
        <v>0</v>
      </c>
    </row>
    <row r="137" spans="1:10" ht="13.9" customHeight="1" x14ac:dyDescent="0.2">
      <c r="A137" s="2"/>
      <c r="B137" s="10" t="s">
        <v>142</v>
      </c>
      <c r="C137" s="2" t="s">
        <v>73</v>
      </c>
      <c r="D137" s="8">
        <v>5</v>
      </c>
      <c r="E137" s="48">
        <v>43665</v>
      </c>
      <c r="F137" s="2" t="s">
        <v>11</v>
      </c>
      <c r="G137" s="8" t="s">
        <v>6</v>
      </c>
      <c r="H137" s="8">
        <v>1</v>
      </c>
      <c r="I137" s="46">
        <f>'Sklady Rekapitulace '!$C$44</f>
        <v>0</v>
      </c>
      <c r="J137" s="40">
        <f>H137*I137</f>
        <v>0</v>
      </c>
    </row>
    <row r="138" spans="1:10" ht="13.9" customHeight="1" x14ac:dyDescent="0.2">
      <c r="A138" s="2"/>
      <c r="B138" s="10"/>
      <c r="C138" s="11"/>
      <c r="D138" s="8"/>
      <c r="E138" s="48"/>
      <c r="F138" s="2" t="s">
        <v>14</v>
      </c>
      <c r="G138" s="8" t="s">
        <v>1</v>
      </c>
      <c r="H138" s="8">
        <v>6</v>
      </c>
      <c r="I138" s="46">
        <f>'Sklady Rekapitulace '!$C$45</f>
        <v>0</v>
      </c>
      <c r="J138" s="40">
        <f t="shared" ref="J138:J139" si="33">H138*I138</f>
        <v>0</v>
      </c>
    </row>
    <row r="139" spans="1:10" ht="13.9" customHeight="1" x14ac:dyDescent="0.2">
      <c r="A139" s="2"/>
      <c r="B139" s="10"/>
      <c r="C139" s="11"/>
      <c r="D139" s="8"/>
      <c r="E139" s="48"/>
      <c r="F139" s="2" t="s">
        <v>12</v>
      </c>
      <c r="G139" s="8" t="s">
        <v>6</v>
      </c>
      <c r="H139" s="8">
        <v>1</v>
      </c>
      <c r="I139" s="46">
        <f>'Sklady Rekapitulace '!$C$46</f>
        <v>0</v>
      </c>
      <c r="J139" s="40">
        <f t="shared" si="33"/>
        <v>0</v>
      </c>
    </row>
    <row r="140" spans="1:10" ht="13.9" customHeight="1" x14ac:dyDescent="0.2">
      <c r="A140" s="6"/>
      <c r="B140" s="83"/>
      <c r="C140" s="12" t="s">
        <v>10</v>
      </c>
      <c r="D140" s="9"/>
      <c r="E140" s="49"/>
      <c r="F140" s="7"/>
      <c r="G140" s="9"/>
      <c r="H140" s="9"/>
      <c r="I140" s="44"/>
      <c r="J140" s="39">
        <f>SUM(J137:J139)</f>
        <v>0</v>
      </c>
    </row>
    <row r="141" spans="1:10" ht="13.9" customHeight="1" x14ac:dyDescent="0.2">
      <c r="A141" s="2"/>
      <c r="B141" s="10" t="s">
        <v>143</v>
      </c>
      <c r="C141" s="2" t="s">
        <v>81</v>
      </c>
      <c r="D141" s="8">
        <v>5</v>
      </c>
      <c r="E141" s="48">
        <v>43699</v>
      </c>
      <c r="F141" s="2" t="s">
        <v>11</v>
      </c>
      <c r="G141" s="8" t="s">
        <v>6</v>
      </c>
      <c r="H141" s="8">
        <v>1</v>
      </c>
      <c r="I141" s="46">
        <f>'Sklady Rekapitulace '!$C$44</f>
        <v>0</v>
      </c>
      <c r="J141" s="40">
        <f>H141*I141</f>
        <v>0</v>
      </c>
    </row>
    <row r="142" spans="1:10" ht="13.9" customHeight="1" x14ac:dyDescent="0.2">
      <c r="A142" s="2"/>
      <c r="B142" s="10"/>
      <c r="C142" s="11"/>
      <c r="D142" s="8"/>
      <c r="E142" s="48"/>
      <c r="F142" s="2" t="s">
        <v>14</v>
      </c>
      <c r="G142" s="8" t="s">
        <v>1</v>
      </c>
      <c r="H142" s="8">
        <v>8</v>
      </c>
      <c r="I142" s="46">
        <f>'Sklady Rekapitulace '!$C$45</f>
        <v>0</v>
      </c>
      <c r="J142" s="40">
        <f t="shared" ref="J142:J143" si="34">H142*I142</f>
        <v>0</v>
      </c>
    </row>
    <row r="143" spans="1:10" ht="13.9" customHeight="1" x14ac:dyDescent="0.2">
      <c r="A143" s="2"/>
      <c r="B143" s="10"/>
      <c r="C143" s="11"/>
      <c r="D143" s="8"/>
      <c r="E143" s="48"/>
      <c r="F143" s="2" t="s">
        <v>12</v>
      </c>
      <c r="G143" s="8" t="s">
        <v>6</v>
      </c>
      <c r="H143" s="8">
        <v>1</v>
      </c>
      <c r="I143" s="46">
        <f>'Sklady Rekapitulace '!$C$46</f>
        <v>0</v>
      </c>
      <c r="J143" s="40">
        <f t="shared" si="34"/>
        <v>0</v>
      </c>
    </row>
    <row r="144" spans="1:10" ht="13.9" customHeight="1" x14ac:dyDescent="0.2">
      <c r="A144" s="6"/>
      <c r="B144" s="83"/>
      <c r="C144" s="12" t="s">
        <v>10</v>
      </c>
      <c r="D144" s="9"/>
      <c r="E144" s="49"/>
      <c r="F144" s="7"/>
      <c r="G144" s="9"/>
      <c r="H144" s="9"/>
      <c r="I144" s="44"/>
      <c r="J144" s="39">
        <f>SUM(J141:J143)</f>
        <v>0</v>
      </c>
    </row>
    <row r="145" spans="1:10" ht="13.9" customHeight="1" x14ac:dyDescent="0.2">
      <c r="A145" s="2"/>
      <c r="B145" s="10" t="s">
        <v>258</v>
      </c>
      <c r="C145" s="2" t="s">
        <v>74</v>
      </c>
      <c r="D145" s="8">
        <v>5</v>
      </c>
      <c r="E145" s="48">
        <v>43166</v>
      </c>
      <c r="F145" s="2" t="s">
        <v>11</v>
      </c>
      <c r="G145" s="8" t="s">
        <v>6</v>
      </c>
      <c r="H145" s="8">
        <v>1</v>
      </c>
      <c r="I145" s="46">
        <f>'Sklady Rekapitulace '!$C$44</f>
        <v>0</v>
      </c>
      <c r="J145" s="40">
        <f>H145*I145</f>
        <v>0</v>
      </c>
    </row>
    <row r="146" spans="1:10" ht="13.9" customHeight="1" x14ac:dyDescent="0.2">
      <c r="A146" s="2"/>
      <c r="B146" s="10"/>
      <c r="C146" s="11"/>
      <c r="D146" s="8"/>
      <c r="E146" s="48"/>
      <c r="F146" s="2" t="s">
        <v>14</v>
      </c>
      <c r="G146" s="8" t="s">
        <v>1</v>
      </c>
      <c r="H146" s="8">
        <v>8</v>
      </c>
      <c r="I146" s="46">
        <f>'Sklady Rekapitulace '!$C$45</f>
        <v>0</v>
      </c>
      <c r="J146" s="40">
        <f t="shared" ref="J146:J147" si="35">H146*I146</f>
        <v>0</v>
      </c>
    </row>
    <row r="147" spans="1:10" ht="13.9" customHeight="1" x14ac:dyDescent="0.2">
      <c r="A147" s="2"/>
      <c r="B147" s="10"/>
      <c r="C147" s="11"/>
      <c r="D147" s="8"/>
      <c r="E147" s="48"/>
      <c r="F147" s="2" t="s">
        <v>12</v>
      </c>
      <c r="G147" s="8" t="s">
        <v>6</v>
      </c>
      <c r="H147" s="8">
        <v>1</v>
      </c>
      <c r="I147" s="46">
        <f>'Sklady Rekapitulace '!$C$46</f>
        <v>0</v>
      </c>
      <c r="J147" s="40">
        <f t="shared" si="35"/>
        <v>0</v>
      </c>
    </row>
    <row r="148" spans="1:10" ht="13.9" customHeight="1" x14ac:dyDescent="0.2">
      <c r="A148" s="6"/>
      <c r="B148" s="83"/>
      <c r="C148" s="12" t="s">
        <v>10</v>
      </c>
      <c r="D148" s="9"/>
      <c r="E148" s="49"/>
      <c r="F148" s="7"/>
      <c r="G148" s="9"/>
      <c r="H148" s="9"/>
      <c r="I148" s="44"/>
      <c r="J148" s="39">
        <f>SUM(J145:J147)</f>
        <v>0</v>
      </c>
    </row>
    <row r="149" spans="1:10" ht="13.9" customHeight="1" x14ac:dyDescent="0.2">
      <c r="A149" s="2"/>
      <c r="B149" s="10" t="s">
        <v>159</v>
      </c>
      <c r="C149" s="2" t="s">
        <v>221</v>
      </c>
      <c r="D149" s="8">
        <v>5</v>
      </c>
      <c r="E149" s="48">
        <v>44082</v>
      </c>
      <c r="F149" s="2" t="s">
        <v>11</v>
      </c>
      <c r="G149" s="8" t="s">
        <v>6</v>
      </c>
      <c r="H149" s="8">
        <v>1</v>
      </c>
      <c r="I149" s="46">
        <f>'Sklady Rekapitulace '!$C$44</f>
        <v>0</v>
      </c>
      <c r="J149" s="40">
        <f>H149*I149</f>
        <v>0</v>
      </c>
    </row>
    <row r="150" spans="1:10" ht="13.9" customHeight="1" x14ac:dyDescent="0.2">
      <c r="A150" s="2"/>
      <c r="B150" s="10"/>
      <c r="C150" s="11"/>
      <c r="D150" s="8"/>
      <c r="E150" s="48"/>
      <c r="F150" s="2" t="s">
        <v>14</v>
      </c>
      <c r="G150" s="8" t="s">
        <v>1</v>
      </c>
      <c r="H150" s="8">
        <v>5</v>
      </c>
      <c r="I150" s="46">
        <f>'Sklady Rekapitulace '!$C$45</f>
        <v>0</v>
      </c>
      <c r="J150" s="40">
        <f t="shared" ref="J150:J151" si="36">H150*I150</f>
        <v>0</v>
      </c>
    </row>
    <row r="151" spans="1:10" ht="13.9" customHeight="1" x14ac:dyDescent="0.2">
      <c r="A151" s="2"/>
      <c r="B151" s="10"/>
      <c r="C151" s="11"/>
      <c r="D151" s="8"/>
      <c r="E151" s="48"/>
      <c r="F151" s="2" t="s">
        <v>12</v>
      </c>
      <c r="G151" s="8" t="s">
        <v>6</v>
      </c>
      <c r="H151" s="8">
        <v>1</v>
      </c>
      <c r="I151" s="46">
        <f>'Sklady Rekapitulace '!$C$46</f>
        <v>0</v>
      </c>
      <c r="J151" s="40">
        <f t="shared" si="36"/>
        <v>0</v>
      </c>
    </row>
    <row r="152" spans="1:10" ht="13.9" customHeight="1" x14ac:dyDescent="0.2">
      <c r="A152" s="6"/>
      <c r="B152" s="83"/>
      <c r="C152" s="12" t="s">
        <v>10</v>
      </c>
      <c r="D152" s="9"/>
      <c r="E152" s="49"/>
      <c r="F152" s="7"/>
      <c r="G152" s="9"/>
      <c r="H152" s="9"/>
      <c r="I152" s="44"/>
      <c r="J152" s="39">
        <f>SUM(J149:J151)</f>
        <v>0</v>
      </c>
    </row>
    <row r="153" spans="1:10" ht="13.9" customHeight="1" x14ac:dyDescent="0.2">
      <c r="A153" s="2"/>
      <c r="B153" s="10" t="s">
        <v>144</v>
      </c>
      <c r="C153" s="2" t="s">
        <v>75</v>
      </c>
      <c r="D153" s="8">
        <v>5</v>
      </c>
      <c r="E153" s="48">
        <v>44082</v>
      </c>
      <c r="F153" s="2" t="s">
        <v>11</v>
      </c>
      <c r="G153" s="8" t="s">
        <v>6</v>
      </c>
      <c r="H153" s="8">
        <v>1</v>
      </c>
      <c r="I153" s="46">
        <f>'Sklady Rekapitulace '!$C$44</f>
        <v>0</v>
      </c>
      <c r="J153" s="40">
        <f>H153*I153</f>
        <v>0</v>
      </c>
    </row>
    <row r="154" spans="1:10" ht="13.9" customHeight="1" x14ac:dyDescent="0.2">
      <c r="A154" s="2"/>
      <c r="B154" s="10"/>
      <c r="C154" s="11"/>
      <c r="D154" s="8"/>
      <c r="E154" s="48"/>
      <c r="F154" s="2" t="s">
        <v>14</v>
      </c>
      <c r="G154" s="8" t="s">
        <v>1</v>
      </c>
      <c r="H154" s="8">
        <v>6</v>
      </c>
      <c r="I154" s="46">
        <f>'Sklady Rekapitulace '!$C$45</f>
        <v>0</v>
      </c>
      <c r="J154" s="40">
        <f t="shared" ref="J154:J155" si="37">H154*I154</f>
        <v>0</v>
      </c>
    </row>
    <row r="155" spans="1:10" ht="13.9" customHeight="1" x14ac:dyDescent="0.2">
      <c r="A155" s="2"/>
      <c r="B155" s="10"/>
      <c r="C155" s="11"/>
      <c r="D155" s="8"/>
      <c r="E155" s="48"/>
      <c r="F155" s="2" t="s">
        <v>12</v>
      </c>
      <c r="G155" s="8" t="s">
        <v>6</v>
      </c>
      <c r="H155" s="8">
        <v>1</v>
      </c>
      <c r="I155" s="46">
        <f>'Sklady Rekapitulace '!$C$46</f>
        <v>0</v>
      </c>
      <c r="J155" s="40">
        <f t="shared" si="37"/>
        <v>0</v>
      </c>
    </row>
    <row r="156" spans="1:10" ht="13.9" customHeight="1" x14ac:dyDescent="0.2">
      <c r="A156" s="6"/>
      <c r="B156" s="83"/>
      <c r="C156" s="12" t="s">
        <v>10</v>
      </c>
      <c r="D156" s="9"/>
      <c r="E156" s="49"/>
      <c r="F156" s="7"/>
      <c r="G156" s="9"/>
      <c r="H156" s="9"/>
      <c r="I156" s="44"/>
      <c r="J156" s="39">
        <f>SUM(J153:J155)</f>
        <v>0</v>
      </c>
    </row>
    <row r="157" spans="1:10" ht="13.9" customHeight="1" x14ac:dyDescent="0.2">
      <c r="A157" s="2"/>
      <c r="B157" s="10" t="s">
        <v>145</v>
      </c>
      <c r="C157" s="2" t="s">
        <v>82</v>
      </c>
      <c r="D157" s="8">
        <v>5</v>
      </c>
      <c r="E157" s="48">
        <v>44098</v>
      </c>
      <c r="F157" s="2" t="s">
        <v>11</v>
      </c>
      <c r="G157" s="8" t="s">
        <v>6</v>
      </c>
      <c r="H157" s="8">
        <v>1</v>
      </c>
      <c r="I157" s="46">
        <f>'Sklady Rekapitulace '!$C$44</f>
        <v>0</v>
      </c>
      <c r="J157" s="40">
        <f>H157*I157</f>
        <v>0</v>
      </c>
    </row>
    <row r="158" spans="1:10" ht="13.9" customHeight="1" x14ac:dyDescent="0.2">
      <c r="A158" s="2"/>
      <c r="B158" s="10"/>
      <c r="C158" s="11"/>
      <c r="D158" s="8"/>
      <c r="E158" s="48"/>
      <c r="F158" s="2" t="s">
        <v>14</v>
      </c>
      <c r="G158" s="8" t="s">
        <v>1</v>
      </c>
      <c r="H158" s="8">
        <v>3</v>
      </c>
      <c r="I158" s="46">
        <f>'Sklady Rekapitulace '!$C$45</f>
        <v>0</v>
      </c>
      <c r="J158" s="40">
        <f t="shared" ref="J158:J159" si="38">H158*I158</f>
        <v>0</v>
      </c>
    </row>
    <row r="159" spans="1:10" ht="13.9" customHeight="1" x14ac:dyDescent="0.2">
      <c r="A159" s="2"/>
      <c r="B159" s="10"/>
      <c r="C159" s="11"/>
      <c r="D159" s="8"/>
      <c r="E159" s="48"/>
      <c r="F159" s="2" t="s">
        <v>12</v>
      </c>
      <c r="G159" s="8" t="s">
        <v>6</v>
      </c>
      <c r="H159" s="8">
        <v>1</v>
      </c>
      <c r="I159" s="46">
        <f>'Sklady Rekapitulace '!$C$46</f>
        <v>0</v>
      </c>
      <c r="J159" s="40">
        <f t="shared" si="38"/>
        <v>0</v>
      </c>
    </row>
    <row r="160" spans="1:10" ht="13.9" customHeight="1" x14ac:dyDescent="0.2">
      <c r="A160" s="6"/>
      <c r="B160" s="83"/>
      <c r="C160" s="12" t="s">
        <v>10</v>
      </c>
      <c r="D160" s="9"/>
      <c r="E160" s="49"/>
      <c r="F160" s="7"/>
      <c r="G160" s="9"/>
      <c r="H160" s="9"/>
      <c r="I160" s="44"/>
      <c r="J160" s="39">
        <f>SUM(J157:J159)</f>
        <v>0</v>
      </c>
    </row>
    <row r="161" spans="1:10" ht="13.9" customHeight="1" x14ac:dyDescent="0.2">
      <c r="A161" s="2"/>
      <c r="B161" s="10" t="s">
        <v>146</v>
      </c>
      <c r="C161" s="2" t="s">
        <v>76</v>
      </c>
      <c r="D161" s="8">
        <v>5</v>
      </c>
      <c r="E161" s="48">
        <v>43818</v>
      </c>
      <c r="F161" s="2" t="s">
        <v>11</v>
      </c>
      <c r="G161" s="8" t="s">
        <v>6</v>
      </c>
      <c r="H161" s="8">
        <v>1</v>
      </c>
      <c r="I161" s="46">
        <f>'Sklady Rekapitulace '!$C$44</f>
        <v>0</v>
      </c>
      <c r="J161" s="40">
        <f>H161*I161</f>
        <v>0</v>
      </c>
    </row>
    <row r="162" spans="1:10" ht="13.9" customHeight="1" x14ac:dyDescent="0.2">
      <c r="A162" s="2"/>
      <c r="B162" s="10"/>
      <c r="C162" s="11"/>
      <c r="D162" s="8"/>
      <c r="E162" s="48"/>
      <c r="F162" s="2" t="s">
        <v>14</v>
      </c>
      <c r="G162" s="8" t="s">
        <v>1</v>
      </c>
      <c r="H162" s="8">
        <v>10</v>
      </c>
      <c r="I162" s="46">
        <f>'Sklady Rekapitulace '!$C$45</f>
        <v>0</v>
      </c>
      <c r="J162" s="40">
        <f t="shared" ref="J162:J163" si="39">H162*I162</f>
        <v>0</v>
      </c>
    </row>
    <row r="163" spans="1:10" ht="13.9" customHeight="1" x14ac:dyDescent="0.2">
      <c r="A163" s="2"/>
      <c r="B163" s="10"/>
      <c r="C163" s="11"/>
      <c r="D163" s="8"/>
      <c r="E163" s="48"/>
      <c r="F163" s="2" t="s">
        <v>12</v>
      </c>
      <c r="G163" s="8" t="s">
        <v>6</v>
      </c>
      <c r="H163" s="8">
        <v>1</v>
      </c>
      <c r="I163" s="46">
        <f>'Sklady Rekapitulace '!$C$46</f>
        <v>0</v>
      </c>
      <c r="J163" s="40">
        <f t="shared" si="39"/>
        <v>0</v>
      </c>
    </row>
    <row r="164" spans="1:10" ht="13.9" customHeight="1" x14ac:dyDescent="0.2">
      <c r="A164" s="6"/>
      <c r="B164" s="83"/>
      <c r="C164" s="12" t="s">
        <v>10</v>
      </c>
      <c r="D164" s="9"/>
      <c r="E164" s="49"/>
      <c r="F164" s="7"/>
      <c r="G164" s="9"/>
      <c r="H164" s="9"/>
      <c r="I164" s="44"/>
      <c r="J164" s="39">
        <f>SUM(J161:J163)</f>
        <v>0</v>
      </c>
    </row>
    <row r="165" spans="1:10" ht="13.9" customHeight="1" x14ac:dyDescent="0.2">
      <c r="A165" s="2"/>
      <c r="B165" s="10" t="s">
        <v>147</v>
      </c>
      <c r="C165" s="2" t="s">
        <v>76</v>
      </c>
      <c r="D165" s="8">
        <v>5</v>
      </c>
      <c r="E165" s="48">
        <v>44098</v>
      </c>
      <c r="F165" s="2" t="s">
        <v>11</v>
      </c>
      <c r="G165" s="8" t="s">
        <v>6</v>
      </c>
      <c r="H165" s="8">
        <v>1</v>
      </c>
      <c r="I165" s="46">
        <f>'Sklady Rekapitulace '!$C$44</f>
        <v>0</v>
      </c>
      <c r="J165" s="40">
        <f>H165*I165</f>
        <v>0</v>
      </c>
    </row>
    <row r="166" spans="1:10" ht="13.9" customHeight="1" x14ac:dyDescent="0.2">
      <c r="A166" s="2"/>
      <c r="B166" s="10"/>
      <c r="C166" s="11"/>
      <c r="D166" s="8"/>
      <c r="E166" s="48"/>
      <c r="F166" s="2" t="s">
        <v>14</v>
      </c>
      <c r="G166" s="8" t="s">
        <v>1</v>
      </c>
      <c r="H166" s="8">
        <v>12</v>
      </c>
      <c r="I166" s="46">
        <f>'Sklady Rekapitulace '!$C$45</f>
        <v>0</v>
      </c>
      <c r="J166" s="40">
        <f t="shared" ref="J166:J167" si="40">H166*I166</f>
        <v>0</v>
      </c>
    </row>
    <row r="167" spans="1:10" ht="13.9" customHeight="1" x14ac:dyDescent="0.2">
      <c r="A167" s="2"/>
      <c r="B167" s="10"/>
      <c r="C167" s="11"/>
      <c r="D167" s="8"/>
      <c r="E167" s="48"/>
      <c r="F167" s="2" t="s">
        <v>12</v>
      </c>
      <c r="G167" s="8" t="s">
        <v>6</v>
      </c>
      <c r="H167" s="8">
        <v>1</v>
      </c>
      <c r="I167" s="46">
        <f>'Sklady Rekapitulace '!$C$46</f>
        <v>0</v>
      </c>
      <c r="J167" s="40">
        <f t="shared" si="40"/>
        <v>0</v>
      </c>
    </row>
    <row r="168" spans="1:10" ht="13.9" customHeight="1" x14ac:dyDescent="0.2">
      <c r="A168" s="6"/>
      <c r="B168" s="83"/>
      <c r="C168" s="12" t="s">
        <v>10</v>
      </c>
      <c r="D168" s="9"/>
      <c r="E168" s="49"/>
      <c r="F168" s="7"/>
      <c r="G168" s="9"/>
      <c r="H168" s="9"/>
      <c r="I168" s="44"/>
      <c r="J168" s="39">
        <f>SUM(J165:J167)</f>
        <v>0</v>
      </c>
    </row>
    <row r="169" spans="1:10" ht="13.9" customHeight="1" x14ac:dyDescent="0.2">
      <c r="A169" s="2"/>
      <c r="B169" s="10" t="s">
        <v>148</v>
      </c>
      <c r="C169" s="2" t="s">
        <v>77</v>
      </c>
      <c r="D169" s="8">
        <v>5</v>
      </c>
      <c r="E169" s="48">
        <v>44098</v>
      </c>
      <c r="F169" s="2" t="s">
        <v>11</v>
      </c>
      <c r="G169" s="8" t="s">
        <v>6</v>
      </c>
      <c r="H169" s="8">
        <v>1</v>
      </c>
      <c r="I169" s="46">
        <f>'Sklady Rekapitulace '!$C$44</f>
        <v>0</v>
      </c>
      <c r="J169" s="40">
        <f>H169*I169</f>
        <v>0</v>
      </c>
    </row>
    <row r="170" spans="1:10" ht="13.9" customHeight="1" x14ac:dyDescent="0.2">
      <c r="A170" s="2"/>
      <c r="B170" s="10"/>
      <c r="C170" s="11"/>
      <c r="D170" s="8"/>
      <c r="E170" s="48"/>
      <c r="F170" s="2" t="s">
        <v>14</v>
      </c>
      <c r="G170" s="8" t="s">
        <v>1</v>
      </c>
      <c r="H170" s="8">
        <v>8</v>
      </c>
      <c r="I170" s="46">
        <f>'Sklady Rekapitulace '!$C$45</f>
        <v>0</v>
      </c>
      <c r="J170" s="40">
        <f t="shared" ref="J170:J171" si="41">H170*I170</f>
        <v>0</v>
      </c>
    </row>
    <row r="171" spans="1:10" ht="13.9" customHeight="1" x14ac:dyDescent="0.2">
      <c r="A171" s="2"/>
      <c r="B171" s="10"/>
      <c r="C171" s="11"/>
      <c r="D171" s="8"/>
      <c r="E171" s="48"/>
      <c r="F171" s="2" t="s">
        <v>12</v>
      </c>
      <c r="G171" s="8" t="s">
        <v>6</v>
      </c>
      <c r="H171" s="8">
        <v>1</v>
      </c>
      <c r="I171" s="46">
        <f>'Sklady Rekapitulace '!$C$46</f>
        <v>0</v>
      </c>
      <c r="J171" s="40">
        <f t="shared" si="41"/>
        <v>0</v>
      </c>
    </row>
    <row r="172" spans="1:10" ht="13.9" customHeight="1" x14ac:dyDescent="0.2">
      <c r="A172" s="6"/>
      <c r="B172" s="83"/>
      <c r="C172" s="12" t="s">
        <v>10</v>
      </c>
      <c r="D172" s="9"/>
      <c r="E172" s="49"/>
      <c r="F172" s="7"/>
      <c r="G172" s="7"/>
      <c r="H172" s="7"/>
      <c r="I172" s="44"/>
      <c r="J172" s="39">
        <f>SUM(J169:J171)</f>
        <v>0</v>
      </c>
    </row>
    <row r="173" spans="1:10" ht="13.9" customHeight="1" x14ac:dyDescent="0.2">
      <c r="A173" s="2"/>
      <c r="B173" s="10" t="s">
        <v>149</v>
      </c>
      <c r="C173" s="2" t="s">
        <v>76</v>
      </c>
      <c r="D173" s="8">
        <v>5</v>
      </c>
      <c r="E173" s="48">
        <v>44098</v>
      </c>
      <c r="F173" s="2" t="s">
        <v>11</v>
      </c>
      <c r="G173" s="8" t="s">
        <v>6</v>
      </c>
      <c r="H173" s="8">
        <v>1</v>
      </c>
      <c r="I173" s="46">
        <f>'Sklady Rekapitulace '!$C$44</f>
        <v>0</v>
      </c>
      <c r="J173" s="40">
        <f>H173*I173</f>
        <v>0</v>
      </c>
    </row>
    <row r="174" spans="1:10" ht="13.9" customHeight="1" x14ac:dyDescent="0.2">
      <c r="A174" s="2"/>
      <c r="B174" s="10"/>
      <c r="C174" s="11"/>
      <c r="D174" s="8"/>
      <c r="E174" s="48"/>
      <c r="F174" s="2" t="s">
        <v>14</v>
      </c>
      <c r="G174" s="8" t="s">
        <v>1</v>
      </c>
      <c r="H174" s="8">
        <v>4</v>
      </c>
      <c r="I174" s="46">
        <f>'Sklady Rekapitulace '!$C$45</f>
        <v>0</v>
      </c>
      <c r="J174" s="40">
        <f t="shared" ref="J174:J175" si="42">H174*I174</f>
        <v>0</v>
      </c>
    </row>
    <row r="175" spans="1:10" ht="13.9" customHeight="1" x14ac:dyDescent="0.2">
      <c r="A175" s="2"/>
      <c r="B175" s="10"/>
      <c r="C175" s="11"/>
      <c r="D175" s="8"/>
      <c r="E175" s="48"/>
      <c r="F175" s="2" t="s">
        <v>12</v>
      </c>
      <c r="G175" s="8" t="s">
        <v>6</v>
      </c>
      <c r="H175" s="8">
        <v>1</v>
      </c>
      <c r="I175" s="46">
        <f>'Sklady Rekapitulace '!$C$46</f>
        <v>0</v>
      </c>
      <c r="J175" s="40">
        <f t="shared" si="42"/>
        <v>0</v>
      </c>
    </row>
    <row r="176" spans="1:10" ht="13.9" customHeight="1" x14ac:dyDescent="0.2">
      <c r="A176" s="6"/>
      <c r="B176" s="83"/>
      <c r="C176" s="12" t="s">
        <v>10</v>
      </c>
      <c r="D176" s="9"/>
      <c r="E176" s="49"/>
      <c r="F176" s="7"/>
      <c r="G176" s="9"/>
      <c r="H176" s="9"/>
      <c r="I176" s="44"/>
      <c r="J176" s="39">
        <f>SUM(J173:J175)</f>
        <v>0</v>
      </c>
    </row>
    <row r="177" spans="1:10" ht="13.9" customHeight="1" x14ac:dyDescent="0.2">
      <c r="A177" s="2"/>
      <c r="B177" s="10" t="s">
        <v>150</v>
      </c>
      <c r="C177" s="2" t="s">
        <v>76</v>
      </c>
      <c r="D177" s="8">
        <v>5</v>
      </c>
      <c r="E177" s="48">
        <v>44098</v>
      </c>
      <c r="F177" s="2" t="s">
        <v>11</v>
      </c>
      <c r="G177" s="8" t="s">
        <v>6</v>
      </c>
      <c r="H177" s="8">
        <v>1</v>
      </c>
      <c r="I177" s="46">
        <f>'Sklady Rekapitulace '!$C$44</f>
        <v>0</v>
      </c>
      <c r="J177" s="40">
        <f>H177*I177</f>
        <v>0</v>
      </c>
    </row>
    <row r="178" spans="1:10" ht="13.9" customHeight="1" x14ac:dyDescent="0.2">
      <c r="A178" s="2"/>
      <c r="B178" s="10"/>
      <c r="C178" s="11"/>
      <c r="D178" s="8"/>
      <c r="E178" s="48"/>
      <c r="F178" s="2" t="s">
        <v>14</v>
      </c>
      <c r="G178" s="8" t="s">
        <v>1</v>
      </c>
      <c r="H178" s="8">
        <v>10</v>
      </c>
      <c r="I178" s="46">
        <f>'Sklady Rekapitulace '!$C$45</f>
        <v>0</v>
      </c>
      <c r="J178" s="40">
        <f t="shared" ref="J178:J179" si="43">H178*I178</f>
        <v>0</v>
      </c>
    </row>
    <row r="179" spans="1:10" ht="13.9" customHeight="1" x14ac:dyDescent="0.2">
      <c r="A179" s="2"/>
      <c r="B179" s="10"/>
      <c r="C179" s="11"/>
      <c r="D179" s="8"/>
      <c r="E179" s="48"/>
      <c r="F179" s="2" t="s">
        <v>12</v>
      </c>
      <c r="G179" s="8" t="s">
        <v>6</v>
      </c>
      <c r="H179" s="8">
        <v>1</v>
      </c>
      <c r="I179" s="46">
        <f>'Sklady Rekapitulace '!$C$46</f>
        <v>0</v>
      </c>
      <c r="J179" s="40">
        <f t="shared" si="43"/>
        <v>0</v>
      </c>
    </row>
    <row r="180" spans="1:10" ht="13.5" customHeight="1" x14ac:dyDescent="0.2">
      <c r="A180" s="6"/>
      <c r="B180" s="83"/>
      <c r="C180" s="12" t="s">
        <v>10</v>
      </c>
      <c r="D180" s="9"/>
      <c r="E180" s="49"/>
      <c r="F180" s="7"/>
      <c r="G180" s="9"/>
      <c r="H180" s="9"/>
      <c r="I180" s="44"/>
      <c r="J180" s="39">
        <f>SUM(J177:J179)</f>
        <v>0</v>
      </c>
    </row>
    <row r="181" spans="1:10" ht="13.9" customHeight="1" x14ac:dyDescent="0.2">
      <c r="A181" s="2"/>
      <c r="B181" s="10" t="s">
        <v>151</v>
      </c>
      <c r="C181" s="2" t="s">
        <v>78</v>
      </c>
      <c r="D181" s="8">
        <v>5</v>
      </c>
      <c r="E181" s="48">
        <v>43240</v>
      </c>
      <c r="F181" s="2" t="s">
        <v>11</v>
      </c>
      <c r="G181" s="8" t="s">
        <v>6</v>
      </c>
      <c r="H181" s="8">
        <v>1</v>
      </c>
      <c r="I181" s="46">
        <f>'Sklady Rekapitulace '!$C$44</f>
        <v>0</v>
      </c>
      <c r="J181" s="40">
        <f>H181*I181</f>
        <v>0</v>
      </c>
    </row>
    <row r="182" spans="1:10" ht="13.9" customHeight="1" x14ac:dyDescent="0.2">
      <c r="A182" s="2"/>
      <c r="B182" s="10"/>
      <c r="C182" s="11"/>
      <c r="D182" s="8"/>
      <c r="E182" s="48"/>
      <c r="F182" s="2" t="s">
        <v>14</v>
      </c>
      <c r="G182" s="8" t="s">
        <v>1</v>
      </c>
      <c r="H182" s="8">
        <v>3</v>
      </c>
      <c r="I182" s="46">
        <f>'Sklady Rekapitulace '!$C$45</f>
        <v>0</v>
      </c>
      <c r="J182" s="40">
        <f t="shared" ref="J182:J183" si="44">H182*I182</f>
        <v>0</v>
      </c>
    </row>
    <row r="183" spans="1:10" ht="13.9" customHeight="1" x14ac:dyDescent="0.2">
      <c r="A183" s="2"/>
      <c r="B183" s="10"/>
      <c r="C183" s="11"/>
      <c r="D183" s="8"/>
      <c r="E183" s="48"/>
      <c r="F183" s="2" t="s">
        <v>12</v>
      </c>
      <c r="G183" s="8" t="s">
        <v>6</v>
      </c>
      <c r="H183" s="8">
        <v>1</v>
      </c>
      <c r="I183" s="46">
        <f>'Sklady Rekapitulace '!$C$46</f>
        <v>0</v>
      </c>
      <c r="J183" s="40">
        <f t="shared" si="44"/>
        <v>0</v>
      </c>
    </row>
    <row r="184" spans="1:10" ht="13.9" customHeight="1" x14ac:dyDescent="0.2">
      <c r="A184" s="6"/>
      <c r="B184" s="83"/>
      <c r="C184" s="12" t="s">
        <v>10</v>
      </c>
      <c r="D184" s="9"/>
      <c r="E184" s="49"/>
      <c r="F184" s="7"/>
      <c r="G184" s="9"/>
      <c r="H184" s="9"/>
      <c r="I184" s="44"/>
      <c r="J184" s="39">
        <f>SUM(J181:J183)</f>
        <v>0</v>
      </c>
    </row>
    <row r="185" spans="1:10" ht="13.9" customHeight="1" x14ac:dyDescent="0.2">
      <c r="A185" s="2"/>
      <c r="B185" s="10" t="s">
        <v>260</v>
      </c>
      <c r="C185" s="2" t="s">
        <v>261</v>
      </c>
      <c r="D185" s="8">
        <v>5</v>
      </c>
      <c r="E185" s="48">
        <v>44112</v>
      </c>
      <c r="F185" s="2" t="s">
        <v>11</v>
      </c>
      <c r="G185" s="8" t="s">
        <v>6</v>
      </c>
      <c r="H185" s="8">
        <v>1</v>
      </c>
      <c r="I185" s="46">
        <f>'Sklady Rekapitulace '!$C$44</f>
        <v>0</v>
      </c>
      <c r="J185" s="40">
        <f>H185*I185</f>
        <v>0</v>
      </c>
    </row>
    <row r="186" spans="1:10" ht="13.9" customHeight="1" x14ac:dyDescent="0.2">
      <c r="A186" s="2"/>
      <c r="B186" s="10"/>
      <c r="C186" s="11"/>
      <c r="D186" s="8"/>
      <c r="E186" s="48"/>
      <c r="F186" s="2" t="s">
        <v>14</v>
      </c>
      <c r="G186" s="8" t="s">
        <v>1</v>
      </c>
      <c r="H186" s="8">
        <v>6</v>
      </c>
      <c r="I186" s="46">
        <f>'Sklady Rekapitulace '!$C$45</f>
        <v>0</v>
      </c>
      <c r="J186" s="40">
        <f t="shared" ref="J186:J187" si="45">H186*I186</f>
        <v>0</v>
      </c>
    </row>
    <row r="187" spans="1:10" ht="13.9" customHeight="1" x14ac:dyDescent="0.2">
      <c r="A187" s="2"/>
      <c r="B187" s="10"/>
      <c r="C187" s="11"/>
      <c r="D187" s="8"/>
      <c r="E187" s="48"/>
      <c r="F187" s="2" t="s">
        <v>12</v>
      </c>
      <c r="G187" s="8" t="s">
        <v>6</v>
      </c>
      <c r="H187" s="8">
        <v>1</v>
      </c>
      <c r="I187" s="46">
        <f>'Sklady Rekapitulace '!$C$46</f>
        <v>0</v>
      </c>
      <c r="J187" s="40">
        <f t="shared" si="45"/>
        <v>0</v>
      </c>
    </row>
    <row r="188" spans="1:10" ht="13.9" customHeight="1" x14ac:dyDescent="0.2">
      <c r="A188" s="6"/>
      <c r="B188" s="83"/>
      <c r="C188" s="12" t="s">
        <v>10</v>
      </c>
      <c r="D188" s="9"/>
      <c r="E188" s="49"/>
      <c r="F188" s="7"/>
      <c r="G188" s="9"/>
      <c r="H188" s="9"/>
      <c r="I188" s="44"/>
      <c r="J188" s="39">
        <f>SUM(J185:J187)</f>
        <v>0</v>
      </c>
    </row>
    <row r="189" spans="1:10" ht="13.9" customHeight="1" x14ac:dyDescent="0.2">
      <c r="A189" s="2"/>
      <c r="B189" s="10" t="s">
        <v>236</v>
      </c>
      <c r="C189" s="2" t="s">
        <v>259</v>
      </c>
      <c r="D189" s="8">
        <v>5</v>
      </c>
      <c r="E189" s="48">
        <v>44914</v>
      </c>
      <c r="F189" s="2" t="s">
        <v>11</v>
      </c>
      <c r="G189" s="8" t="s">
        <v>6</v>
      </c>
      <c r="H189" s="8">
        <v>1</v>
      </c>
      <c r="I189" s="46">
        <f>'Sklady Rekapitulace '!$C$44</f>
        <v>0</v>
      </c>
      <c r="J189" s="40">
        <f>H189*I189</f>
        <v>0</v>
      </c>
    </row>
    <row r="190" spans="1:10" ht="13.9" customHeight="1" x14ac:dyDescent="0.2">
      <c r="A190" s="2"/>
      <c r="B190" s="10"/>
      <c r="C190" s="11"/>
      <c r="D190" s="8"/>
      <c r="E190" s="48"/>
      <c r="F190" s="2" t="s">
        <v>14</v>
      </c>
      <c r="G190" s="8" t="s">
        <v>1</v>
      </c>
      <c r="H190" s="8">
        <v>8</v>
      </c>
      <c r="I190" s="46">
        <f>'Sklady Rekapitulace '!$C$45</f>
        <v>0</v>
      </c>
      <c r="J190" s="40">
        <f t="shared" ref="J190:J191" si="46">H190*I190</f>
        <v>0</v>
      </c>
    </row>
    <row r="191" spans="1:10" ht="13.9" customHeight="1" x14ac:dyDescent="0.2">
      <c r="A191" s="2"/>
      <c r="B191" s="10"/>
      <c r="C191" s="11"/>
      <c r="D191" s="8"/>
      <c r="E191" s="48"/>
      <c r="F191" s="2" t="s">
        <v>12</v>
      </c>
      <c r="G191" s="8" t="s">
        <v>6</v>
      </c>
      <c r="H191" s="8">
        <v>1</v>
      </c>
      <c r="I191" s="46">
        <f>'Sklady Rekapitulace '!$C$46</f>
        <v>0</v>
      </c>
      <c r="J191" s="40">
        <f t="shared" si="46"/>
        <v>0</v>
      </c>
    </row>
    <row r="192" spans="1:10" ht="13.9" customHeight="1" x14ac:dyDescent="0.2">
      <c r="A192" s="6"/>
      <c r="B192" s="83"/>
      <c r="C192" s="12" t="s">
        <v>10</v>
      </c>
      <c r="D192" s="9"/>
      <c r="E192" s="49"/>
      <c r="F192" s="7"/>
      <c r="G192" s="9"/>
      <c r="H192" s="9"/>
      <c r="I192" s="44"/>
      <c r="J192" s="39">
        <f>SUM(J189:J191)</f>
        <v>0</v>
      </c>
    </row>
    <row r="193" spans="1:10" ht="13.9" customHeight="1" x14ac:dyDescent="0.2">
      <c r="A193" s="2"/>
      <c r="B193" s="10" t="s">
        <v>267</v>
      </c>
      <c r="C193" s="2" t="s">
        <v>266</v>
      </c>
      <c r="D193" s="8">
        <v>5</v>
      </c>
      <c r="E193" s="48">
        <v>43160</v>
      </c>
      <c r="F193" s="2" t="s">
        <v>11</v>
      </c>
      <c r="G193" s="8" t="s">
        <v>6</v>
      </c>
      <c r="H193" s="8">
        <v>1</v>
      </c>
      <c r="I193" s="46">
        <f>'Sklady Rekapitulace '!$C$44</f>
        <v>0</v>
      </c>
      <c r="J193" s="40">
        <f>H193*I193</f>
        <v>0</v>
      </c>
    </row>
    <row r="194" spans="1:10" ht="13.9" customHeight="1" x14ac:dyDescent="0.2">
      <c r="A194" s="2"/>
      <c r="B194" s="10"/>
      <c r="C194" s="11"/>
      <c r="D194" s="8"/>
      <c r="E194" s="48"/>
      <c r="F194" s="2" t="s">
        <v>14</v>
      </c>
      <c r="G194" s="8" t="s">
        <v>1</v>
      </c>
      <c r="H194" s="8">
        <v>20</v>
      </c>
      <c r="I194" s="46">
        <f>'Sklady Rekapitulace '!$C$45</f>
        <v>0</v>
      </c>
      <c r="J194" s="40">
        <f t="shared" ref="J194:J195" si="47">H194*I194</f>
        <v>0</v>
      </c>
    </row>
    <row r="195" spans="1:10" ht="13.9" customHeight="1" x14ac:dyDescent="0.2">
      <c r="A195" s="2"/>
      <c r="B195" s="10"/>
      <c r="C195" s="11"/>
      <c r="D195" s="8"/>
      <c r="E195" s="48"/>
      <c r="F195" s="2" t="s">
        <v>12</v>
      </c>
      <c r="G195" s="8" t="s">
        <v>6</v>
      </c>
      <c r="H195" s="8">
        <v>1</v>
      </c>
      <c r="I195" s="46">
        <f>'Sklady Rekapitulace '!$C$46</f>
        <v>0</v>
      </c>
      <c r="J195" s="40">
        <f t="shared" si="47"/>
        <v>0</v>
      </c>
    </row>
    <row r="196" spans="1:10" ht="13.9" customHeight="1" x14ac:dyDescent="0.2">
      <c r="A196" s="6"/>
      <c r="B196" s="83"/>
      <c r="C196" s="12" t="s">
        <v>10</v>
      </c>
      <c r="D196" s="9"/>
      <c r="E196" s="49"/>
      <c r="F196" s="7"/>
      <c r="G196" s="9"/>
      <c r="H196" s="9"/>
      <c r="I196" s="44"/>
      <c r="J196" s="39">
        <f>SUM(J193:J195)</f>
        <v>0</v>
      </c>
    </row>
    <row r="197" spans="1:10" ht="13.9" customHeight="1" x14ac:dyDescent="0.2">
      <c r="A197" s="2"/>
      <c r="B197" s="10" t="s">
        <v>262</v>
      </c>
      <c r="C197" s="2" t="s">
        <v>263</v>
      </c>
      <c r="D197" s="8">
        <v>5</v>
      </c>
      <c r="E197" s="48">
        <v>43129</v>
      </c>
      <c r="F197" s="2" t="s">
        <v>11</v>
      </c>
      <c r="G197" s="8" t="s">
        <v>6</v>
      </c>
      <c r="H197" s="8">
        <v>1</v>
      </c>
      <c r="I197" s="46">
        <f>'Sklady Rekapitulace '!$C$44</f>
        <v>0</v>
      </c>
      <c r="J197" s="40">
        <f>H197*I197</f>
        <v>0</v>
      </c>
    </row>
    <row r="198" spans="1:10" ht="13.9" customHeight="1" x14ac:dyDescent="0.2">
      <c r="A198" s="2"/>
      <c r="B198" s="10"/>
      <c r="C198" s="11"/>
      <c r="D198" s="8"/>
      <c r="E198" s="48"/>
      <c r="F198" s="2" t="s">
        <v>14</v>
      </c>
      <c r="G198" s="8" t="s">
        <v>1</v>
      </c>
      <c r="H198" s="8">
        <v>3</v>
      </c>
      <c r="I198" s="46">
        <f>'Sklady Rekapitulace '!$C$45</f>
        <v>0</v>
      </c>
      <c r="J198" s="40">
        <f t="shared" ref="J198:J199" si="48">H198*I198</f>
        <v>0</v>
      </c>
    </row>
    <row r="199" spans="1:10" ht="13.9" customHeight="1" x14ac:dyDescent="0.2">
      <c r="A199" s="2"/>
      <c r="B199" s="10"/>
      <c r="C199" s="11"/>
      <c r="D199" s="8"/>
      <c r="E199" s="48"/>
      <c r="F199" s="2" t="s">
        <v>12</v>
      </c>
      <c r="G199" s="8" t="s">
        <v>6</v>
      </c>
      <c r="H199" s="8">
        <v>1</v>
      </c>
      <c r="I199" s="46">
        <f>'Sklady Rekapitulace '!$C$46</f>
        <v>0</v>
      </c>
      <c r="J199" s="40">
        <f t="shared" si="48"/>
        <v>0</v>
      </c>
    </row>
    <row r="200" spans="1:10" ht="13.9" customHeight="1" x14ac:dyDescent="0.2">
      <c r="A200" s="6"/>
      <c r="B200" s="83"/>
      <c r="C200" s="12" t="s">
        <v>10</v>
      </c>
      <c r="D200" s="9"/>
      <c r="E200" s="49"/>
      <c r="F200" s="7"/>
      <c r="G200" s="9"/>
      <c r="H200" s="9"/>
      <c r="I200" s="44"/>
      <c r="J200" s="39">
        <f>SUM(J197:J199)</f>
        <v>0</v>
      </c>
    </row>
    <row r="201" spans="1:10" ht="13.9" customHeight="1" x14ac:dyDescent="0.2">
      <c r="A201" s="2"/>
      <c r="B201" s="10" t="s">
        <v>134</v>
      </c>
      <c r="C201" s="2" t="s">
        <v>268</v>
      </c>
      <c r="D201" s="8">
        <v>5</v>
      </c>
      <c r="E201" s="48">
        <v>43819</v>
      </c>
      <c r="F201" s="2" t="s">
        <v>11</v>
      </c>
      <c r="G201" s="8" t="s">
        <v>6</v>
      </c>
      <c r="H201" s="8">
        <v>1</v>
      </c>
      <c r="I201" s="46">
        <f>'Sklady Rekapitulace '!$C$44</f>
        <v>0</v>
      </c>
      <c r="J201" s="40">
        <f>H201*I201</f>
        <v>0</v>
      </c>
    </row>
    <row r="202" spans="1:10" ht="13.9" customHeight="1" x14ac:dyDescent="0.2">
      <c r="A202" s="2"/>
      <c r="B202" s="10"/>
      <c r="C202" s="11"/>
      <c r="D202" s="8"/>
      <c r="E202" s="48"/>
      <c r="F202" s="2" t="s">
        <v>14</v>
      </c>
      <c r="G202" s="8" t="s">
        <v>1</v>
      </c>
      <c r="H202" s="8">
        <v>6</v>
      </c>
      <c r="I202" s="46">
        <f>'Sklady Rekapitulace '!$C$45</f>
        <v>0</v>
      </c>
      <c r="J202" s="40">
        <f t="shared" ref="J202:J203" si="49">H202*I202</f>
        <v>0</v>
      </c>
    </row>
    <row r="203" spans="1:10" ht="13.9" customHeight="1" x14ac:dyDescent="0.2">
      <c r="A203" s="2"/>
      <c r="B203" s="10"/>
      <c r="C203" s="11"/>
      <c r="D203" s="8"/>
      <c r="E203" s="48"/>
      <c r="F203" s="2" t="s">
        <v>12</v>
      </c>
      <c r="G203" s="8" t="s">
        <v>6</v>
      </c>
      <c r="H203" s="8">
        <v>1</v>
      </c>
      <c r="I203" s="46">
        <f>'Sklady Rekapitulace '!$C$46</f>
        <v>0</v>
      </c>
      <c r="J203" s="40">
        <f t="shared" si="49"/>
        <v>0</v>
      </c>
    </row>
    <row r="204" spans="1:10" ht="13.9" customHeight="1" x14ac:dyDescent="0.2">
      <c r="A204" s="6"/>
      <c r="B204" s="83"/>
      <c r="C204" s="12" t="s">
        <v>10</v>
      </c>
      <c r="D204" s="9"/>
      <c r="E204" s="49"/>
      <c r="F204" s="7"/>
      <c r="G204" s="9"/>
      <c r="H204" s="9"/>
      <c r="I204" s="44"/>
      <c r="J204" s="39">
        <f>SUM(J201:J203)</f>
        <v>0</v>
      </c>
    </row>
    <row r="205" spans="1:10" ht="13.9" customHeight="1" x14ac:dyDescent="0.2">
      <c r="A205" s="2"/>
      <c r="B205" s="10" t="s">
        <v>265</v>
      </c>
      <c r="C205" s="2" t="s">
        <v>264</v>
      </c>
      <c r="D205" s="8">
        <v>5</v>
      </c>
      <c r="E205" s="48">
        <v>43160</v>
      </c>
      <c r="F205" s="2" t="s">
        <v>11</v>
      </c>
      <c r="G205" s="8" t="s">
        <v>6</v>
      </c>
      <c r="H205" s="8">
        <v>1</v>
      </c>
      <c r="I205" s="46">
        <f>'Sklady Rekapitulace '!$C$44</f>
        <v>0</v>
      </c>
      <c r="J205" s="40">
        <f>H205*I205</f>
        <v>0</v>
      </c>
    </row>
    <row r="206" spans="1:10" ht="13.9" customHeight="1" x14ac:dyDescent="0.2">
      <c r="A206" s="2"/>
      <c r="B206" s="10"/>
      <c r="C206" s="11"/>
      <c r="D206" s="8"/>
      <c r="E206" s="48"/>
      <c r="F206" s="2" t="s">
        <v>14</v>
      </c>
      <c r="G206" s="8" t="s">
        <v>1</v>
      </c>
      <c r="H206" s="8">
        <v>6</v>
      </c>
      <c r="I206" s="46">
        <f>'Sklady Rekapitulace '!$C$45</f>
        <v>0</v>
      </c>
      <c r="J206" s="40">
        <f t="shared" ref="J206:J207" si="50">H206*I206</f>
        <v>0</v>
      </c>
    </row>
    <row r="207" spans="1:10" ht="13.9" customHeight="1" x14ac:dyDescent="0.2">
      <c r="A207" s="2"/>
      <c r="B207" s="10"/>
      <c r="C207" s="11"/>
      <c r="D207" s="8"/>
      <c r="E207" s="48"/>
      <c r="F207" s="2" t="s">
        <v>12</v>
      </c>
      <c r="G207" s="8" t="s">
        <v>6</v>
      </c>
      <c r="H207" s="8">
        <v>1</v>
      </c>
      <c r="I207" s="46">
        <f>'Sklady Rekapitulace '!$C$46</f>
        <v>0</v>
      </c>
      <c r="J207" s="40">
        <f t="shared" si="50"/>
        <v>0</v>
      </c>
    </row>
    <row r="208" spans="1:10" ht="13.9" customHeight="1" x14ac:dyDescent="0.2">
      <c r="A208" s="6"/>
      <c r="B208" s="83"/>
      <c r="C208" s="12" t="s">
        <v>10</v>
      </c>
      <c r="D208" s="9"/>
      <c r="E208" s="49"/>
      <c r="F208" s="7"/>
      <c r="G208" s="9"/>
      <c r="H208" s="9"/>
      <c r="I208" s="44"/>
      <c r="J208" s="39">
        <f>SUM(J205:J207)</f>
        <v>0</v>
      </c>
    </row>
    <row r="209" spans="1:10" ht="13.9" customHeight="1" x14ac:dyDescent="0.2">
      <c r="A209" s="2"/>
      <c r="B209" s="10" t="s">
        <v>270</v>
      </c>
      <c r="C209" s="2" t="s">
        <v>269</v>
      </c>
      <c r="D209" s="8">
        <v>5</v>
      </c>
      <c r="E209" s="48">
        <v>43699</v>
      </c>
      <c r="F209" s="2" t="s">
        <v>11</v>
      </c>
      <c r="G209" s="8" t="s">
        <v>6</v>
      </c>
      <c r="H209" s="8">
        <v>1</v>
      </c>
      <c r="I209" s="46">
        <f>'Sklady Rekapitulace '!$C$44</f>
        <v>0</v>
      </c>
      <c r="J209" s="40">
        <f>H209*I209</f>
        <v>0</v>
      </c>
    </row>
    <row r="210" spans="1:10" ht="13.9" customHeight="1" x14ac:dyDescent="0.2">
      <c r="A210" s="2"/>
      <c r="B210" s="10"/>
      <c r="C210" s="11"/>
      <c r="D210" s="8"/>
      <c r="E210" s="48"/>
      <c r="F210" s="2" t="s">
        <v>14</v>
      </c>
      <c r="G210" s="8" t="s">
        <v>1</v>
      </c>
      <c r="H210" s="8">
        <v>4</v>
      </c>
      <c r="I210" s="46">
        <f>'Sklady Rekapitulace '!$C$45</f>
        <v>0</v>
      </c>
      <c r="J210" s="40">
        <f t="shared" ref="J210:J211" si="51">H210*I210</f>
        <v>0</v>
      </c>
    </row>
    <row r="211" spans="1:10" ht="13.9" customHeight="1" x14ac:dyDescent="0.2">
      <c r="A211" s="2"/>
      <c r="B211" s="10"/>
      <c r="C211" s="11"/>
      <c r="D211" s="8"/>
      <c r="E211" s="48"/>
      <c r="F211" s="2" t="s">
        <v>12</v>
      </c>
      <c r="G211" s="8" t="s">
        <v>6</v>
      </c>
      <c r="H211" s="8">
        <v>1</v>
      </c>
      <c r="I211" s="46">
        <f>'Sklady Rekapitulace '!$C$46</f>
        <v>0</v>
      </c>
      <c r="J211" s="40">
        <f t="shared" si="51"/>
        <v>0</v>
      </c>
    </row>
    <row r="212" spans="1:10" ht="13.9" customHeight="1" x14ac:dyDescent="0.2">
      <c r="A212" s="6"/>
      <c r="B212" s="83"/>
      <c r="C212" s="12" t="s">
        <v>10</v>
      </c>
      <c r="D212" s="9"/>
      <c r="E212" s="49"/>
      <c r="F212" s="7"/>
      <c r="G212" s="9"/>
      <c r="H212" s="9"/>
      <c r="I212" s="44"/>
      <c r="J212" s="39">
        <f>SUM(J209:J211)</f>
        <v>0</v>
      </c>
    </row>
  </sheetData>
  <sheetProtection algorithmName="SHA-512" hashValue="bFvkYaK9AOigKBrbThj0mQDmOSGWuDk0xrRHE3CxBKvc0H2l10PHkmyUNOAtDEHrB7Q/oiuJPNSwa5WJJrjxyQ==" saltValue="aeHLG+T/YruqumZCI9mXMg==" spinCount="100000" sheet="1" objects="1" scenarios="1" selectLockedCells="1" selectUnlockedCells="1"/>
  <autoFilter ref="A4:J4" xr:uid="{00000000-0001-0000-0200-000000000000}"/>
  <pageMargins left="0.70866141732283472" right="0.51181102362204722" top="0.78740157480314965" bottom="0.78740157480314965" header="0.31496062992125984" footer="0.31496062992125984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72A84-6B33-4375-9767-EC06899AC734}">
  <sheetPr>
    <pageSetUpPr fitToPage="1"/>
  </sheetPr>
  <dimension ref="A2:J132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3.9" customHeight="1" x14ac:dyDescent="0.2"/>
  <cols>
    <col min="1" max="1" width="3.7109375" style="63" customWidth="1"/>
    <col min="2" max="2" width="11.7109375" style="95" customWidth="1"/>
    <col min="3" max="3" width="39" style="64" customWidth="1"/>
    <col min="4" max="4" width="7.28515625" style="59" customWidth="1"/>
    <col min="5" max="5" width="13.28515625" style="55" customWidth="1"/>
    <col min="6" max="6" width="36.42578125" style="17" customWidth="1"/>
    <col min="7" max="7" width="4" style="22" customWidth="1"/>
    <col min="8" max="8" width="5.7109375" style="22" customWidth="1"/>
    <col min="9" max="9" width="8.85546875" style="97"/>
    <col min="10" max="10" width="15.28515625" style="17" customWidth="1"/>
    <col min="11" max="16384" width="8.85546875" style="17"/>
  </cols>
  <sheetData>
    <row r="2" spans="1:10" ht="13.9" customHeight="1" x14ac:dyDescent="0.2">
      <c r="B2" s="86" t="s">
        <v>284</v>
      </c>
    </row>
    <row r="4" spans="1:10" ht="27.95" customHeight="1" x14ac:dyDescent="0.2">
      <c r="A4" s="57"/>
      <c r="B4" s="87" t="s">
        <v>8</v>
      </c>
      <c r="C4" s="57" t="s">
        <v>0</v>
      </c>
      <c r="D4" s="65" t="s">
        <v>7</v>
      </c>
      <c r="E4" s="56" t="s">
        <v>202</v>
      </c>
      <c r="F4" s="18" t="s">
        <v>3</v>
      </c>
      <c r="G4" s="21" t="s">
        <v>2</v>
      </c>
      <c r="H4" s="54" t="s">
        <v>9</v>
      </c>
      <c r="I4" s="96" t="s">
        <v>4</v>
      </c>
      <c r="J4" s="18" t="s">
        <v>5</v>
      </c>
    </row>
    <row r="5" spans="1:10" ht="13.9" customHeight="1" x14ac:dyDescent="0.2">
      <c r="A5" s="69"/>
      <c r="B5" s="93" t="s">
        <v>160</v>
      </c>
      <c r="C5" s="75" t="s">
        <v>21</v>
      </c>
      <c r="D5" s="58">
        <v>2</v>
      </c>
      <c r="E5" s="48">
        <v>44660</v>
      </c>
      <c r="F5" s="2" t="s">
        <v>11</v>
      </c>
      <c r="G5" s="8" t="s">
        <v>6</v>
      </c>
      <c r="H5" s="8">
        <v>1</v>
      </c>
      <c r="I5" s="45">
        <f>'Sklady Rekapitulace '!$C$49</f>
        <v>0</v>
      </c>
      <c r="J5" s="37">
        <f>H5*I5</f>
        <v>0</v>
      </c>
    </row>
    <row r="6" spans="1:10" ht="13.9" customHeight="1" x14ac:dyDescent="0.2">
      <c r="A6" s="69"/>
      <c r="B6" s="88"/>
      <c r="C6" s="68"/>
      <c r="D6" s="58"/>
      <c r="E6" s="48"/>
      <c r="F6" s="2" t="s">
        <v>14</v>
      </c>
      <c r="G6" s="8" t="s">
        <v>1</v>
      </c>
      <c r="H6" s="8">
        <v>34</v>
      </c>
      <c r="I6" s="45">
        <f>'Sklady Rekapitulace '!$C$50</f>
        <v>0</v>
      </c>
      <c r="J6" s="37">
        <f t="shared" ref="J6:J7" si="0">H6*I6</f>
        <v>0</v>
      </c>
    </row>
    <row r="7" spans="1:10" ht="13.9" customHeight="1" x14ac:dyDescent="0.2">
      <c r="A7" s="69"/>
      <c r="B7" s="88"/>
      <c r="C7" s="68"/>
      <c r="D7" s="58"/>
      <c r="E7" s="48"/>
      <c r="F7" s="2" t="s">
        <v>12</v>
      </c>
      <c r="G7" s="8" t="s">
        <v>6</v>
      </c>
      <c r="H7" s="8">
        <v>1</v>
      </c>
      <c r="I7" s="45">
        <f>'Sklady Rekapitulace '!$C$51</f>
        <v>0</v>
      </c>
      <c r="J7" s="37">
        <f t="shared" si="0"/>
        <v>0</v>
      </c>
    </row>
    <row r="8" spans="1:10" ht="13.9" customHeight="1" x14ac:dyDescent="0.2">
      <c r="A8" s="69"/>
      <c r="B8" s="89"/>
      <c r="C8" s="70" t="s">
        <v>10</v>
      </c>
      <c r="D8" s="62"/>
      <c r="E8" s="49"/>
      <c r="F8" s="7"/>
      <c r="G8" s="9"/>
      <c r="H8" s="9"/>
      <c r="I8" s="44"/>
      <c r="J8" s="39">
        <f>SUM(J5:J7)</f>
        <v>0</v>
      </c>
    </row>
    <row r="9" spans="1:10" ht="13.9" customHeight="1" x14ac:dyDescent="0.2">
      <c r="A9" s="69"/>
      <c r="B9" s="93" t="s">
        <v>161</v>
      </c>
      <c r="C9" s="75" t="s">
        <v>271</v>
      </c>
      <c r="D9" s="58">
        <v>2</v>
      </c>
      <c r="E9" s="48">
        <v>44660</v>
      </c>
      <c r="F9" s="2" t="s">
        <v>11</v>
      </c>
      <c r="G9" s="8" t="s">
        <v>6</v>
      </c>
      <c r="H9" s="8">
        <v>1</v>
      </c>
      <c r="I9" s="45">
        <f>'Sklady Rekapitulace '!$C$49</f>
        <v>0</v>
      </c>
      <c r="J9" s="37">
        <f>H9*I9</f>
        <v>0</v>
      </c>
    </row>
    <row r="10" spans="1:10" ht="13.9" customHeight="1" x14ac:dyDescent="0.2">
      <c r="A10" s="69"/>
      <c r="B10" s="88"/>
      <c r="C10" s="68"/>
      <c r="D10" s="58"/>
      <c r="E10" s="48"/>
      <c r="F10" s="2" t="s">
        <v>14</v>
      </c>
      <c r="G10" s="8" t="s">
        <v>1</v>
      </c>
      <c r="H10" s="8">
        <v>34</v>
      </c>
      <c r="I10" s="45">
        <f>'Sklady Rekapitulace '!$C$50</f>
        <v>0</v>
      </c>
      <c r="J10" s="37">
        <f t="shared" ref="J10:J11" si="1">H10*I10</f>
        <v>0</v>
      </c>
    </row>
    <row r="11" spans="1:10" ht="13.9" customHeight="1" x14ac:dyDescent="0.2">
      <c r="A11" s="69"/>
      <c r="B11" s="88"/>
      <c r="C11" s="68"/>
      <c r="D11" s="58"/>
      <c r="E11" s="48"/>
      <c r="F11" s="2" t="s">
        <v>12</v>
      </c>
      <c r="G11" s="8" t="s">
        <v>6</v>
      </c>
      <c r="H11" s="8">
        <v>1</v>
      </c>
      <c r="I11" s="45">
        <f>'Sklady Rekapitulace '!$C$51</f>
        <v>0</v>
      </c>
      <c r="J11" s="37">
        <f t="shared" si="1"/>
        <v>0</v>
      </c>
    </row>
    <row r="12" spans="1:10" ht="13.9" customHeight="1" x14ac:dyDescent="0.2">
      <c r="A12" s="69"/>
      <c r="B12" s="89"/>
      <c r="C12" s="70" t="s">
        <v>10</v>
      </c>
      <c r="D12" s="62"/>
      <c r="E12" s="49"/>
      <c r="F12" s="7"/>
      <c r="G12" s="9"/>
      <c r="H12" s="9"/>
      <c r="I12" s="44"/>
      <c r="J12" s="39">
        <f>SUM(J9:J11)</f>
        <v>0</v>
      </c>
    </row>
    <row r="13" spans="1:10" ht="13.9" customHeight="1" x14ac:dyDescent="0.2">
      <c r="A13" s="69"/>
      <c r="B13" s="93" t="s">
        <v>162</v>
      </c>
      <c r="C13" s="75" t="s">
        <v>241</v>
      </c>
      <c r="D13" s="58">
        <v>2</v>
      </c>
      <c r="E13" s="48">
        <v>44660</v>
      </c>
      <c r="F13" s="2" t="s">
        <v>11</v>
      </c>
      <c r="G13" s="8" t="s">
        <v>6</v>
      </c>
      <c r="H13" s="8">
        <v>1</v>
      </c>
      <c r="I13" s="45">
        <f>'Sklady Rekapitulace '!$C$49</f>
        <v>0</v>
      </c>
      <c r="J13" s="37">
        <f>H13*I13</f>
        <v>0</v>
      </c>
    </row>
    <row r="14" spans="1:10" ht="13.9" customHeight="1" x14ac:dyDescent="0.2">
      <c r="A14" s="69"/>
      <c r="B14" s="88"/>
      <c r="C14" s="68"/>
      <c r="D14" s="58"/>
      <c r="E14" s="48"/>
      <c r="F14" s="2" t="s">
        <v>14</v>
      </c>
      <c r="G14" s="8" t="s">
        <v>1</v>
      </c>
      <c r="H14" s="8">
        <v>34</v>
      </c>
      <c r="I14" s="45">
        <f>'Sklady Rekapitulace '!$C$50</f>
        <v>0</v>
      </c>
      <c r="J14" s="37">
        <f t="shared" ref="J14:J15" si="2">H14*I14</f>
        <v>0</v>
      </c>
    </row>
    <row r="15" spans="1:10" ht="13.9" customHeight="1" x14ac:dyDescent="0.2">
      <c r="A15" s="69"/>
      <c r="B15" s="88"/>
      <c r="C15" s="68"/>
      <c r="D15" s="58"/>
      <c r="E15" s="48"/>
      <c r="F15" s="2" t="s">
        <v>12</v>
      </c>
      <c r="G15" s="8" t="s">
        <v>6</v>
      </c>
      <c r="H15" s="8">
        <v>1</v>
      </c>
      <c r="I15" s="45">
        <f>'Sklady Rekapitulace '!$C$51</f>
        <v>0</v>
      </c>
      <c r="J15" s="37">
        <f t="shared" si="2"/>
        <v>0</v>
      </c>
    </row>
    <row r="16" spans="1:10" ht="13.9" customHeight="1" x14ac:dyDescent="0.2">
      <c r="A16" s="69"/>
      <c r="B16" s="89"/>
      <c r="C16" s="70" t="s">
        <v>10</v>
      </c>
      <c r="D16" s="62"/>
      <c r="E16" s="49"/>
      <c r="F16" s="7"/>
      <c r="G16" s="9"/>
      <c r="H16" s="9"/>
      <c r="I16" s="44"/>
      <c r="J16" s="39">
        <f>SUM(J13:J15)</f>
        <v>0</v>
      </c>
    </row>
    <row r="17" spans="1:10" ht="13.9" customHeight="1" x14ac:dyDescent="0.2">
      <c r="A17" s="69"/>
      <c r="B17" s="93" t="s">
        <v>163</v>
      </c>
      <c r="C17" s="75" t="s">
        <v>17</v>
      </c>
      <c r="D17" s="58">
        <v>2</v>
      </c>
      <c r="E17" s="48">
        <v>44660</v>
      </c>
      <c r="F17" s="2" t="s">
        <v>11</v>
      </c>
      <c r="G17" s="8" t="s">
        <v>6</v>
      </c>
      <c r="H17" s="8">
        <v>1</v>
      </c>
      <c r="I17" s="45">
        <f>'Sklady Rekapitulace '!$C$49</f>
        <v>0</v>
      </c>
      <c r="J17" s="37">
        <f>H17*I17</f>
        <v>0</v>
      </c>
    </row>
    <row r="18" spans="1:10" ht="13.9" customHeight="1" x14ac:dyDescent="0.2">
      <c r="A18" s="69"/>
      <c r="B18" s="88"/>
      <c r="C18" s="68"/>
      <c r="D18" s="58"/>
      <c r="E18" s="48"/>
      <c r="F18" s="2" t="s">
        <v>14</v>
      </c>
      <c r="G18" s="8" t="s">
        <v>1</v>
      </c>
      <c r="H18" s="8">
        <v>43</v>
      </c>
      <c r="I18" s="45">
        <f>'Sklady Rekapitulace '!$C$50</f>
        <v>0</v>
      </c>
      <c r="J18" s="37">
        <f t="shared" ref="J18:J19" si="3">H18*I18</f>
        <v>0</v>
      </c>
    </row>
    <row r="19" spans="1:10" ht="13.9" customHeight="1" x14ac:dyDescent="0.2">
      <c r="A19" s="69"/>
      <c r="B19" s="88"/>
      <c r="C19" s="68"/>
      <c r="D19" s="58"/>
      <c r="E19" s="48"/>
      <c r="F19" s="2" t="s">
        <v>12</v>
      </c>
      <c r="G19" s="8" t="s">
        <v>6</v>
      </c>
      <c r="H19" s="8">
        <v>1</v>
      </c>
      <c r="I19" s="45">
        <f>'Sklady Rekapitulace '!$C$51</f>
        <v>0</v>
      </c>
      <c r="J19" s="37">
        <f t="shared" si="3"/>
        <v>0</v>
      </c>
    </row>
    <row r="20" spans="1:10" ht="13.9" customHeight="1" x14ac:dyDescent="0.2">
      <c r="A20" s="69"/>
      <c r="B20" s="89"/>
      <c r="C20" s="70" t="s">
        <v>10</v>
      </c>
      <c r="D20" s="62"/>
      <c r="E20" s="49"/>
      <c r="F20" s="7"/>
      <c r="G20" s="9"/>
      <c r="H20" s="9"/>
      <c r="I20" s="44"/>
      <c r="J20" s="39">
        <f>SUM(J17:J19)</f>
        <v>0</v>
      </c>
    </row>
    <row r="21" spans="1:10" ht="13.9" customHeight="1" x14ac:dyDescent="0.2">
      <c r="A21" s="69"/>
      <c r="B21" s="93" t="s">
        <v>164</v>
      </c>
      <c r="C21" s="75" t="s">
        <v>23</v>
      </c>
      <c r="D21" s="58">
        <v>2</v>
      </c>
      <c r="E21" s="48">
        <v>44660</v>
      </c>
      <c r="F21" s="2" t="s">
        <v>11</v>
      </c>
      <c r="G21" s="8" t="s">
        <v>6</v>
      </c>
      <c r="H21" s="8">
        <v>1</v>
      </c>
      <c r="I21" s="45">
        <f>'Sklady Rekapitulace '!$C$49</f>
        <v>0</v>
      </c>
      <c r="J21" s="37">
        <f>H21*I21</f>
        <v>0</v>
      </c>
    </row>
    <row r="22" spans="1:10" ht="13.9" customHeight="1" x14ac:dyDescent="0.2">
      <c r="A22" s="69"/>
      <c r="B22" s="88"/>
      <c r="C22" s="68"/>
      <c r="D22" s="58"/>
      <c r="E22" s="48"/>
      <c r="F22" s="2" t="s">
        <v>14</v>
      </c>
      <c r="G22" s="8" t="s">
        <v>1</v>
      </c>
      <c r="H22" s="8">
        <v>10</v>
      </c>
      <c r="I22" s="45">
        <f>'Sklady Rekapitulace '!$C$50</f>
        <v>0</v>
      </c>
      <c r="J22" s="37">
        <f t="shared" ref="J22:J23" si="4">H22*I22</f>
        <v>0</v>
      </c>
    </row>
    <row r="23" spans="1:10" ht="13.9" customHeight="1" x14ac:dyDescent="0.2">
      <c r="A23" s="69"/>
      <c r="B23" s="88"/>
      <c r="C23" s="68"/>
      <c r="D23" s="58"/>
      <c r="E23" s="48"/>
      <c r="F23" s="2" t="s">
        <v>12</v>
      </c>
      <c r="G23" s="8" t="s">
        <v>6</v>
      </c>
      <c r="H23" s="8">
        <v>1</v>
      </c>
      <c r="I23" s="45">
        <f>'Sklady Rekapitulace '!$C$51</f>
        <v>0</v>
      </c>
      <c r="J23" s="37">
        <f t="shared" si="4"/>
        <v>0</v>
      </c>
    </row>
    <row r="24" spans="1:10" ht="13.9" customHeight="1" x14ac:dyDescent="0.2">
      <c r="A24" s="69"/>
      <c r="B24" s="89"/>
      <c r="C24" s="70" t="s">
        <v>10</v>
      </c>
      <c r="D24" s="62"/>
      <c r="E24" s="49"/>
      <c r="F24" s="7"/>
      <c r="G24" s="9"/>
      <c r="H24" s="9"/>
      <c r="I24" s="44"/>
      <c r="J24" s="39">
        <f>SUM(J21:J23)</f>
        <v>0</v>
      </c>
    </row>
    <row r="25" spans="1:10" ht="13.9" customHeight="1" x14ac:dyDescent="0.2">
      <c r="A25" s="69"/>
      <c r="B25" s="93" t="s">
        <v>166</v>
      </c>
      <c r="C25" s="75" t="s">
        <v>37</v>
      </c>
      <c r="D25" s="58">
        <v>2</v>
      </c>
      <c r="E25" s="48">
        <v>44660</v>
      </c>
      <c r="F25" s="2" t="s">
        <v>11</v>
      </c>
      <c r="G25" s="8" t="s">
        <v>6</v>
      </c>
      <c r="H25" s="8">
        <v>1</v>
      </c>
      <c r="I25" s="45">
        <f>'Sklady Rekapitulace '!$C$49</f>
        <v>0</v>
      </c>
      <c r="J25" s="37">
        <f>H25*I25</f>
        <v>0</v>
      </c>
    </row>
    <row r="26" spans="1:10" ht="13.9" customHeight="1" x14ac:dyDescent="0.2">
      <c r="A26" s="69"/>
      <c r="B26" s="88"/>
      <c r="C26" s="68"/>
      <c r="D26" s="58"/>
      <c r="E26" s="48"/>
      <c r="F26" s="2" t="s">
        <v>14</v>
      </c>
      <c r="G26" s="8" t="s">
        <v>1</v>
      </c>
      <c r="H26" s="8">
        <v>15</v>
      </c>
      <c r="I26" s="45">
        <f>'Sklady Rekapitulace '!$C$50</f>
        <v>0</v>
      </c>
      <c r="J26" s="37">
        <f t="shared" ref="J26:J27" si="5">H26*I26</f>
        <v>0</v>
      </c>
    </row>
    <row r="27" spans="1:10" ht="13.9" customHeight="1" x14ac:dyDescent="0.2">
      <c r="A27" s="69"/>
      <c r="B27" s="88"/>
      <c r="C27" s="68"/>
      <c r="D27" s="58"/>
      <c r="E27" s="48"/>
      <c r="F27" s="2" t="s">
        <v>12</v>
      </c>
      <c r="G27" s="8" t="s">
        <v>6</v>
      </c>
      <c r="H27" s="8">
        <v>1</v>
      </c>
      <c r="I27" s="45">
        <f>'Sklady Rekapitulace '!$C$51</f>
        <v>0</v>
      </c>
      <c r="J27" s="37">
        <f t="shared" si="5"/>
        <v>0</v>
      </c>
    </row>
    <row r="28" spans="1:10" ht="13.9" customHeight="1" x14ac:dyDescent="0.2">
      <c r="A28" s="69"/>
      <c r="B28" s="89"/>
      <c r="C28" s="70" t="s">
        <v>10</v>
      </c>
      <c r="D28" s="62"/>
      <c r="E28" s="49"/>
      <c r="F28" s="7"/>
      <c r="G28" s="9"/>
      <c r="H28" s="9"/>
      <c r="I28" s="44"/>
      <c r="J28" s="39">
        <f>SUM(J25:J27)</f>
        <v>0</v>
      </c>
    </row>
    <row r="29" spans="1:10" ht="13.9" customHeight="1" x14ac:dyDescent="0.2">
      <c r="A29" s="69"/>
      <c r="B29" s="93" t="s">
        <v>167</v>
      </c>
      <c r="C29" s="75" t="s">
        <v>239</v>
      </c>
      <c r="D29" s="58">
        <v>2</v>
      </c>
      <c r="E29" s="48">
        <v>44299</v>
      </c>
      <c r="F29" s="2" t="s">
        <v>11</v>
      </c>
      <c r="G29" s="8" t="s">
        <v>6</v>
      </c>
      <c r="H29" s="8">
        <v>1</v>
      </c>
      <c r="I29" s="45">
        <f>'Sklady Rekapitulace '!$C$49</f>
        <v>0</v>
      </c>
      <c r="J29" s="37">
        <f>H29*I29</f>
        <v>0</v>
      </c>
    </row>
    <row r="30" spans="1:10" ht="13.9" customHeight="1" x14ac:dyDescent="0.2">
      <c r="A30" s="69"/>
      <c r="B30" s="88"/>
      <c r="C30" s="68"/>
      <c r="D30" s="58"/>
      <c r="E30" s="48"/>
      <c r="F30" s="2" t="s">
        <v>14</v>
      </c>
      <c r="G30" s="8" t="s">
        <v>1</v>
      </c>
      <c r="H30" s="8">
        <v>13</v>
      </c>
      <c r="I30" s="45">
        <f>'Sklady Rekapitulace '!$C$50</f>
        <v>0</v>
      </c>
      <c r="J30" s="37">
        <f t="shared" ref="J30:J31" si="6">H30*I30</f>
        <v>0</v>
      </c>
    </row>
    <row r="31" spans="1:10" ht="13.9" customHeight="1" x14ac:dyDescent="0.2">
      <c r="A31" s="69"/>
      <c r="B31" s="88"/>
      <c r="C31" s="68"/>
      <c r="D31" s="58"/>
      <c r="E31" s="48"/>
      <c r="F31" s="2" t="s">
        <v>12</v>
      </c>
      <c r="G31" s="8" t="s">
        <v>6</v>
      </c>
      <c r="H31" s="8">
        <v>1</v>
      </c>
      <c r="I31" s="45">
        <f>'Sklady Rekapitulace '!$C$51</f>
        <v>0</v>
      </c>
      <c r="J31" s="37">
        <f t="shared" si="6"/>
        <v>0</v>
      </c>
    </row>
    <row r="32" spans="1:10" ht="13.9" customHeight="1" x14ac:dyDescent="0.2">
      <c r="A32" s="69"/>
      <c r="B32" s="89"/>
      <c r="C32" s="70" t="s">
        <v>10</v>
      </c>
      <c r="D32" s="62"/>
      <c r="E32" s="49"/>
      <c r="F32" s="7"/>
      <c r="G32" s="9"/>
      <c r="H32" s="9"/>
      <c r="I32" s="44"/>
      <c r="J32" s="39">
        <f>SUM(J29:J31)</f>
        <v>0</v>
      </c>
    </row>
    <row r="33" spans="1:10" ht="13.9" customHeight="1" x14ac:dyDescent="0.2">
      <c r="A33" s="69"/>
      <c r="B33" s="93" t="s">
        <v>168</v>
      </c>
      <c r="C33" s="75" t="s">
        <v>240</v>
      </c>
      <c r="D33" s="58">
        <v>2</v>
      </c>
      <c r="E33" s="48">
        <v>44299</v>
      </c>
      <c r="F33" s="2" t="s">
        <v>11</v>
      </c>
      <c r="G33" s="8" t="s">
        <v>6</v>
      </c>
      <c r="H33" s="8">
        <v>1</v>
      </c>
      <c r="I33" s="45">
        <f>'Sklady Rekapitulace '!$C$49</f>
        <v>0</v>
      </c>
      <c r="J33" s="37">
        <f>H33*I33</f>
        <v>0</v>
      </c>
    </row>
    <row r="34" spans="1:10" ht="13.9" customHeight="1" x14ac:dyDescent="0.2">
      <c r="A34" s="69"/>
      <c r="B34" s="88"/>
      <c r="C34" s="68"/>
      <c r="D34" s="58"/>
      <c r="E34" s="48"/>
      <c r="F34" s="2" t="s">
        <v>14</v>
      </c>
      <c r="G34" s="8" t="s">
        <v>1</v>
      </c>
      <c r="H34" s="8">
        <v>15</v>
      </c>
      <c r="I34" s="45">
        <f>'Sklady Rekapitulace '!$C$50</f>
        <v>0</v>
      </c>
      <c r="J34" s="37">
        <f t="shared" ref="J34:J35" si="7">H34*I34</f>
        <v>0</v>
      </c>
    </row>
    <row r="35" spans="1:10" ht="13.9" customHeight="1" x14ac:dyDescent="0.2">
      <c r="A35" s="69"/>
      <c r="B35" s="88"/>
      <c r="C35" s="68"/>
      <c r="D35" s="58"/>
      <c r="E35" s="48"/>
      <c r="F35" s="2" t="s">
        <v>12</v>
      </c>
      <c r="G35" s="8" t="s">
        <v>6</v>
      </c>
      <c r="H35" s="8">
        <v>1</v>
      </c>
      <c r="I35" s="45">
        <f>'Sklady Rekapitulace '!$C$51</f>
        <v>0</v>
      </c>
      <c r="J35" s="37">
        <f t="shared" si="7"/>
        <v>0</v>
      </c>
    </row>
    <row r="36" spans="1:10" ht="13.9" customHeight="1" x14ac:dyDescent="0.2">
      <c r="A36" s="69"/>
      <c r="B36" s="89"/>
      <c r="C36" s="70" t="s">
        <v>10</v>
      </c>
      <c r="D36" s="62"/>
      <c r="E36" s="49"/>
      <c r="F36" s="7"/>
      <c r="G36" s="9"/>
      <c r="H36" s="9"/>
      <c r="I36" s="44"/>
      <c r="J36" s="39">
        <f>SUM(J33:J35)</f>
        <v>0</v>
      </c>
    </row>
    <row r="37" spans="1:10" ht="13.9" customHeight="1" x14ac:dyDescent="0.2">
      <c r="A37" s="69"/>
      <c r="B37" s="93" t="s">
        <v>169</v>
      </c>
      <c r="C37" s="75" t="s">
        <v>272</v>
      </c>
      <c r="D37" s="58">
        <v>2</v>
      </c>
      <c r="E37" s="48">
        <v>44490</v>
      </c>
      <c r="F37" s="2" t="s">
        <v>11</v>
      </c>
      <c r="G37" s="8" t="s">
        <v>6</v>
      </c>
      <c r="H37" s="8">
        <v>1</v>
      </c>
      <c r="I37" s="45">
        <f>'Sklady Rekapitulace '!$C$49</f>
        <v>0</v>
      </c>
      <c r="J37" s="37">
        <f>H37*I37</f>
        <v>0</v>
      </c>
    </row>
    <row r="38" spans="1:10" ht="13.9" customHeight="1" x14ac:dyDescent="0.2">
      <c r="A38" s="69"/>
      <c r="B38" s="88"/>
      <c r="C38" s="68"/>
      <c r="D38" s="58"/>
      <c r="E38" s="48"/>
      <c r="F38" s="2" t="s">
        <v>14</v>
      </c>
      <c r="G38" s="8" t="s">
        <v>1</v>
      </c>
      <c r="H38" s="8">
        <v>27</v>
      </c>
      <c r="I38" s="45">
        <f>'Sklady Rekapitulace '!$C$50</f>
        <v>0</v>
      </c>
      <c r="J38" s="37">
        <f t="shared" ref="J38:J39" si="8">H38*I38</f>
        <v>0</v>
      </c>
    </row>
    <row r="39" spans="1:10" ht="13.9" customHeight="1" x14ac:dyDescent="0.2">
      <c r="A39" s="69"/>
      <c r="B39" s="88"/>
      <c r="C39" s="68"/>
      <c r="D39" s="58"/>
      <c r="E39" s="48"/>
      <c r="F39" s="2" t="s">
        <v>12</v>
      </c>
      <c r="G39" s="8" t="s">
        <v>6</v>
      </c>
      <c r="H39" s="8">
        <v>1</v>
      </c>
      <c r="I39" s="45">
        <f>'Sklady Rekapitulace '!$C$51</f>
        <v>0</v>
      </c>
      <c r="J39" s="37">
        <f t="shared" si="8"/>
        <v>0</v>
      </c>
    </row>
    <row r="40" spans="1:10" ht="13.9" customHeight="1" x14ac:dyDescent="0.2">
      <c r="A40" s="69"/>
      <c r="B40" s="89"/>
      <c r="C40" s="70" t="s">
        <v>10</v>
      </c>
      <c r="D40" s="62"/>
      <c r="E40" s="49"/>
      <c r="F40" s="7"/>
      <c r="G40" s="9"/>
      <c r="H40" s="9"/>
      <c r="I40" s="44"/>
      <c r="J40" s="39">
        <f>SUM(J37:J39)</f>
        <v>0</v>
      </c>
    </row>
    <row r="41" spans="1:10" ht="13.9" customHeight="1" x14ac:dyDescent="0.2">
      <c r="A41" s="69"/>
      <c r="B41" s="93" t="s">
        <v>170</v>
      </c>
      <c r="C41" s="75" t="s">
        <v>27</v>
      </c>
      <c r="D41" s="58">
        <v>2</v>
      </c>
      <c r="E41" s="48">
        <v>44490</v>
      </c>
      <c r="F41" s="2" t="s">
        <v>11</v>
      </c>
      <c r="G41" s="8" t="s">
        <v>6</v>
      </c>
      <c r="H41" s="8">
        <v>1</v>
      </c>
      <c r="I41" s="45">
        <f>'Sklady Rekapitulace '!$C$49</f>
        <v>0</v>
      </c>
      <c r="J41" s="37">
        <f>H41*I41</f>
        <v>0</v>
      </c>
    </row>
    <row r="42" spans="1:10" ht="13.9" customHeight="1" x14ac:dyDescent="0.2">
      <c r="A42" s="69"/>
      <c r="B42" s="88"/>
      <c r="C42" s="68"/>
      <c r="D42" s="58"/>
      <c r="E42" s="48"/>
      <c r="F42" s="2" t="s">
        <v>14</v>
      </c>
      <c r="G42" s="8" t="s">
        <v>1</v>
      </c>
      <c r="H42" s="8">
        <v>40</v>
      </c>
      <c r="I42" s="45">
        <f>'Sklady Rekapitulace '!$C$50</f>
        <v>0</v>
      </c>
      <c r="J42" s="37">
        <f t="shared" ref="J42:J43" si="9">H42*I42</f>
        <v>0</v>
      </c>
    </row>
    <row r="43" spans="1:10" ht="13.9" customHeight="1" x14ac:dyDescent="0.2">
      <c r="A43" s="69"/>
      <c r="B43" s="88"/>
      <c r="C43" s="68"/>
      <c r="D43" s="58"/>
      <c r="E43" s="48"/>
      <c r="F43" s="2" t="s">
        <v>12</v>
      </c>
      <c r="G43" s="8" t="s">
        <v>6</v>
      </c>
      <c r="H43" s="8">
        <v>1</v>
      </c>
      <c r="I43" s="45">
        <f>'Sklady Rekapitulace '!$C$51</f>
        <v>0</v>
      </c>
      <c r="J43" s="37">
        <f t="shared" si="9"/>
        <v>0</v>
      </c>
    </row>
    <row r="44" spans="1:10" ht="13.9" customHeight="1" x14ac:dyDescent="0.2">
      <c r="A44" s="69"/>
      <c r="B44" s="89"/>
      <c r="C44" s="70" t="s">
        <v>10</v>
      </c>
      <c r="D44" s="62"/>
      <c r="E44" s="49"/>
      <c r="F44" s="7"/>
      <c r="G44" s="9"/>
      <c r="H44" s="9"/>
      <c r="I44" s="44"/>
      <c r="J44" s="39">
        <f>SUM(J41:J43)</f>
        <v>0</v>
      </c>
    </row>
    <row r="45" spans="1:10" ht="13.9" customHeight="1" x14ac:dyDescent="0.2">
      <c r="A45" s="69"/>
      <c r="B45" s="93" t="s">
        <v>195</v>
      </c>
      <c r="C45" s="75" t="s">
        <v>28</v>
      </c>
      <c r="D45" s="58">
        <v>2</v>
      </c>
      <c r="E45" s="48">
        <v>45028</v>
      </c>
      <c r="F45" s="2" t="s">
        <v>11</v>
      </c>
      <c r="G45" s="8" t="s">
        <v>6</v>
      </c>
      <c r="H45" s="8">
        <v>1</v>
      </c>
      <c r="I45" s="45">
        <f>'Sklady Rekapitulace '!$C$49</f>
        <v>0</v>
      </c>
      <c r="J45" s="37">
        <f>H45*I45</f>
        <v>0</v>
      </c>
    </row>
    <row r="46" spans="1:10" ht="13.9" customHeight="1" x14ac:dyDescent="0.2">
      <c r="A46" s="69"/>
      <c r="B46" s="88"/>
      <c r="C46" s="68"/>
      <c r="D46" s="58"/>
      <c r="E46" s="48"/>
      <c r="F46" s="2" t="s">
        <v>14</v>
      </c>
      <c r="G46" s="8" t="s">
        <v>1</v>
      </c>
      <c r="H46" s="8">
        <v>29</v>
      </c>
      <c r="I46" s="45">
        <f>'Sklady Rekapitulace '!$C$50</f>
        <v>0</v>
      </c>
      <c r="J46" s="37">
        <f t="shared" ref="J46:J47" si="10">H46*I46</f>
        <v>0</v>
      </c>
    </row>
    <row r="47" spans="1:10" ht="13.9" customHeight="1" x14ac:dyDescent="0.2">
      <c r="A47" s="69"/>
      <c r="B47" s="88"/>
      <c r="C47" s="68"/>
      <c r="D47" s="58"/>
      <c r="E47" s="48"/>
      <c r="F47" s="2" t="s">
        <v>12</v>
      </c>
      <c r="G47" s="8" t="s">
        <v>6</v>
      </c>
      <c r="H47" s="8">
        <v>1</v>
      </c>
      <c r="I47" s="45">
        <f>'Sklady Rekapitulace '!$C$51</f>
        <v>0</v>
      </c>
      <c r="J47" s="37">
        <f t="shared" si="10"/>
        <v>0</v>
      </c>
    </row>
    <row r="48" spans="1:10" ht="13.9" customHeight="1" x14ac:dyDescent="0.2">
      <c r="A48" s="69"/>
      <c r="B48" s="89"/>
      <c r="C48" s="70" t="s">
        <v>10</v>
      </c>
      <c r="D48" s="62"/>
      <c r="E48" s="49"/>
      <c r="F48" s="7"/>
      <c r="G48" s="9"/>
      <c r="H48" s="9"/>
      <c r="I48" s="44"/>
      <c r="J48" s="39">
        <f>SUM(J45:J47)</f>
        <v>0</v>
      </c>
    </row>
    <row r="49" spans="1:10" ht="13.9" customHeight="1" x14ac:dyDescent="0.2">
      <c r="A49" s="69"/>
      <c r="B49" s="93" t="s">
        <v>171</v>
      </c>
      <c r="C49" s="75" t="s">
        <v>28</v>
      </c>
      <c r="D49" s="58">
        <v>2</v>
      </c>
      <c r="E49" s="48">
        <v>44299</v>
      </c>
      <c r="F49" s="2" t="s">
        <v>11</v>
      </c>
      <c r="G49" s="8" t="s">
        <v>6</v>
      </c>
      <c r="H49" s="8">
        <v>1</v>
      </c>
      <c r="I49" s="45">
        <f>'Sklady Rekapitulace '!$C$49</f>
        <v>0</v>
      </c>
      <c r="J49" s="37">
        <f>H49*I49</f>
        <v>0</v>
      </c>
    </row>
    <row r="50" spans="1:10" ht="13.9" customHeight="1" x14ac:dyDescent="0.2">
      <c r="A50" s="69"/>
      <c r="B50" s="88"/>
      <c r="C50" s="68"/>
      <c r="D50" s="58"/>
      <c r="E50" s="48"/>
      <c r="F50" s="2" t="s">
        <v>14</v>
      </c>
      <c r="G50" s="8" t="s">
        <v>1</v>
      </c>
      <c r="H50" s="8">
        <v>22</v>
      </c>
      <c r="I50" s="45">
        <f>'Sklady Rekapitulace '!$C$50</f>
        <v>0</v>
      </c>
      <c r="J50" s="37">
        <f t="shared" ref="J50:J51" si="11">H50*I50</f>
        <v>0</v>
      </c>
    </row>
    <row r="51" spans="1:10" ht="13.9" customHeight="1" x14ac:dyDescent="0.2">
      <c r="A51" s="69"/>
      <c r="B51" s="88"/>
      <c r="C51" s="68"/>
      <c r="D51" s="58"/>
      <c r="E51" s="48"/>
      <c r="F51" s="2" t="s">
        <v>12</v>
      </c>
      <c r="G51" s="8" t="s">
        <v>6</v>
      </c>
      <c r="H51" s="8">
        <v>1</v>
      </c>
      <c r="I51" s="45">
        <f>'Sklady Rekapitulace '!$C$51</f>
        <v>0</v>
      </c>
      <c r="J51" s="37">
        <f t="shared" si="11"/>
        <v>0</v>
      </c>
    </row>
    <row r="52" spans="1:10" ht="13.9" customHeight="1" x14ac:dyDescent="0.2">
      <c r="A52" s="69"/>
      <c r="B52" s="89"/>
      <c r="C52" s="70" t="s">
        <v>10</v>
      </c>
      <c r="D52" s="62"/>
      <c r="E52" s="49"/>
      <c r="F52" s="7"/>
      <c r="G52" s="9"/>
      <c r="H52" s="9"/>
      <c r="I52" s="44"/>
      <c r="J52" s="39">
        <f>SUM(J49:J51)</f>
        <v>0</v>
      </c>
    </row>
    <row r="53" spans="1:10" ht="13.9" customHeight="1" x14ac:dyDescent="0.2">
      <c r="A53" s="69"/>
      <c r="B53" s="93" t="s">
        <v>172</v>
      </c>
      <c r="C53" s="75" t="s">
        <v>28</v>
      </c>
      <c r="D53" s="58">
        <v>2</v>
      </c>
      <c r="E53" s="48">
        <v>44299</v>
      </c>
      <c r="F53" s="2" t="s">
        <v>11</v>
      </c>
      <c r="G53" s="8" t="s">
        <v>6</v>
      </c>
      <c r="H53" s="8">
        <v>1</v>
      </c>
      <c r="I53" s="45">
        <f>'Sklady Rekapitulace '!$C$49</f>
        <v>0</v>
      </c>
      <c r="J53" s="37">
        <f>H53*I53</f>
        <v>0</v>
      </c>
    </row>
    <row r="54" spans="1:10" ht="13.9" customHeight="1" x14ac:dyDescent="0.2">
      <c r="A54" s="69"/>
      <c r="B54" s="88"/>
      <c r="C54" s="68"/>
      <c r="D54" s="58"/>
      <c r="E54" s="48"/>
      <c r="F54" s="2" t="s">
        <v>14</v>
      </c>
      <c r="G54" s="8" t="s">
        <v>1</v>
      </c>
      <c r="H54" s="8">
        <v>26</v>
      </c>
      <c r="I54" s="45">
        <f>'Sklady Rekapitulace '!$C$50</f>
        <v>0</v>
      </c>
      <c r="J54" s="37">
        <f t="shared" ref="J54:J55" si="12">H54*I54</f>
        <v>0</v>
      </c>
    </row>
    <row r="55" spans="1:10" ht="13.9" customHeight="1" x14ac:dyDescent="0.2">
      <c r="A55" s="69"/>
      <c r="B55" s="88"/>
      <c r="C55" s="68"/>
      <c r="D55" s="58"/>
      <c r="E55" s="48"/>
      <c r="F55" s="2" t="s">
        <v>12</v>
      </c>
      <c r="G55" s="8" t="s">
        <v>6</v>
      </c>
      <c r="H55" s="8">
        <v>1</v>
      </c>
      <c r="I55" s="45">
        <f>'Sklady Rekapitulace '!$C$51</f>
        <v>0</v>
      </c>
      <c r="J55" s="37">
        <f t="shared" si="12"/>
        <v>0</v>
      </c>
    </row>
    <row r="56" spans="1:10" ht="13.9" customHeight="1" x14ac:dyDescent="0.2">
      <c r="A56" s="69"/>
      <c r="B56" s="89"/>
      <c r="C56" s="70" t="s">
        <v>10</v>
      </c>
      <c r="D56" s="62"/>
      <c r="E56" s="49"/>
      <c r="F56" s="7"/>
      <c r="G56" s="9"/>
      <c r="H56" s="9"/>
      <c r="I56" s="44"/>
      <c r="J56" s="39">
        <f>SUM(J53:J55)</f>
        <v>0</v>
      </c>
    </row>
    <row r="57" spans="1:10" ht="13.9" customHeight="1" x14ac:dyDescent="0.2">
      <c r="A57" s="69"/>
      <c r="B57" s="93" t="s">
        <v>173</v>
      </c>
      <c r="C57" s="75" t="s">
        <v>28</v>
      </c>
      <c r="D57" s="58">
        <v>2</v>
      </c>
      <c r="E57" s="48">
        <v>44490</v>
      </c>
      <c r="F57" s="2" t="s">
        <v>11</v>
      </c>
      <c r="G57" s="8" t="s">
        <v>6</v>
      </c>
      <c r="H57" s="8">
        <v>1</v>
      </c>
      <c r="I57" s="45">
        <f>'Sklady Rekapitulace '!$C$49</f>
        <v>0</v>
      </c>
      <c r="J57" s="37">
        <f>H57*I57</f>
        <v>0</v>
      </c>
    </row>
    <row r="58" spans="1:10" ht="13.9" customHeight="1" x14ac:dyDescent="0.2">
      <c r="A58" s="69"/>
      <c r="B58" s="88"/>
      <c r="C58" s="68"/>
      <c r="D58" s="58"/>
      <c r="E58" s="48"/>
      <c r="F58" s="2" t="s">
        <v>14</v>
      </c>
      <c r="G58" s="8" t="s">
        <v>1</v>
      </c>
      <c r="H58" s="8">
        <v>23</v>
      </c>
      <c r="I58" s="45">
        <f>'Sklady Rekapitulace '!$C$50</f>
        <v>0</v>
      </c>
      <c r="J58" s="37">
        <f t="shared" ref="J58:J59" si="13">H58*I58</f>
        <v>0</v>
      </c>
    </row>
    <row r="59" spans="1:10" ht="13.9" customHeight="1" x14ac:dyDescent="0.2">
      <c r="A59" s="69"/>
      <c r="B59" s="88"/>
      <c r="C59" s="68"/>
      <c r="D59" s="58"/>
      <c r="E59" s="48"/>
      <c r="F59" s="2" t="s">
        <v>12</v>
      </c>
      <c r="G59" s="8" t="s">
        <v>6</v>
      </c>
      <c r="H59" s="8">
        <v>1</v>
      </c>
      <c r="I59" s="45">
        <f>'Sklady Rekapitulace '!$C$51</f>
        <v>0</v>
      </c>
      <c r="J59" s="37">
        <f t="shared" si="13"/>
        <v>0</v>
      </c>
    </row>
    <row r="60" spans="1:10" ht="13.9" customHeight="1" x14ac:dyDescent="0.2">
      <c r="A60" s="69"/>
      <c r="B60" s="89"/>
      <c r="C60" s="70" t="s">
        <v>10</v>
      </c>
      <c r="D60" s="62"/>
      <c r="E60" s="49"/>
      <c r="F60" s="7"/>
      <c r="G60" s="9"/>
      <c r="H60" s="9"/>
      <c r="I60" s="44"/>
      <c r="J60" s="39">
        <f>SUM(J57:J59)</f>
        <v>0</v>
      </c>
    </row>
    <row r="61" spans="1:10" ht="13.9" customHeight="1" x14ac:dyDescent="0.2">
      <c r="A61" s="69"/>
      <c r="B61" s="93" t="s">
        <v>174</v>
      </c>
      <c r="C61" s="75" t="s">
        <v>28</v>
      </c>
      <c r="D61" s="58">
        <v>2</v>
      </c>
      <c r="E61" s="48">
        <v>44299</v>
      </c>
      <c r="F61" s="2" t="s">
        <v>11</v>
      </c>
      <c r="G61" s="8" t="s">
        <v>6</v>
      </c>
      <c r="H61" s="8">
        <v>1</v>
      </c>
      <c r="I61" s="45">
        <f>'Sklady Rekapitulace '!$C$49</f>
        <v>0</v>
      </c>
      <c r="J61" s="37">
        <f>H61*I61</f>
        <v>0</v>
      </c>
    </row>
    <row r="62" spans="1:10" ht="13.9" customHeight="1" x14ac:dyDescent="0.2">
      <c r="A62" s="69"/>
      <c r="B62" s="88"/>
      <c r="C62" s="68"/>
      <c r="D62" s="58"/>
      <c r="E62" s="48"/>
      <c r="F62" s="2" t="s">
        <v>14</v>
      </c>
      <c r="G62" s="8" t="s">
        <v>1</v>
      </c>
      <c r="H62" s="8">
        <v>23</v>
      </c>
      <c r="I62" s="45">
        <f>'Sklady Rekapitulace '!$C$50</f>
        <v>0</v>
      </c>
      <c r="J62" s="37">
        <f t="shared" ref="J62:J63" si="14">H62*I62</f>
        <v>0</v>
      </c>
    </row>
    <row r="63" spans="1:10" ht="13.9" customHeight="1" x14ac:dyDescent="0.2">
      <c r="A63" s="69"/>
      <c r="B63" s="88"/>
      <c r="C63" s="68"/>
      <c r="D63" s="58"/>
      <c r="E63" s="48"/>
      <c r="F63" s="2" t="s">
        <v>12</v>
      </c>
      <c r="G63" s="8" t="s">
        <v>6</v>
      </c>
      <c r="H63" s="8">
        <v>1</v>
      </c>
      <c r="I63" s="45">
        <f>'Sklady Rekapitulace '!$C$51</f>
        <v>0</v>
      </c>
      <c r="J63" s="37">
        <f t="shared" si="14"/>
        <v>0</v>
      </c>
    </row>
    <row r="64" spans="1:10" ht="13.9" customHeight="1" x14ac:dyDescent="0.2">
      <c r="A64" s="69"/>
      <c r="B64" s="89"/>
      <c r="C64" s="70" t="s">
        <v>10</v>
      </c>
      <c r="D64" s="62"/>
      <c r="E64" s="49"/>
      <c r="F64" s="7"/>
      <c r="G64" s="9"/>
      <c r="H64" s="9"/>
      <c r="I64" s="44"/>
      <c r="J64" s="39">
        <f>SUM(J61:J63)</f>
        <v>0</v>
      </c>
    </row>
    <row r="65" spans="1:10" ht="13.9" customHeight="1" x14ac:dyDescent="0.2">
      <c r="A65" s="69"/>
      <c r="B65" s="93" t="s">
        <v>175</v>
      </c>
      <c r="C65" s="75" t="s">
        <v>28</v>
      </c>
      <c r="D65" s="58">
        <v>2</v>
      </c>
      <c r="E65" s="48">
        <v>44490</v>
      </c>
      <c r="F65" s="2" t="s">
        <v>11</v>
      </c>
      <c r="G65" s="8" t="s">
        <v>6</v>
      </c>
      <c r="H65" s="8">
        <v>1</v>
      </c>
      <c r="I65" s="45">
        <f>'Sklady Rekapitulace '!$C$49</f>
        <v>0</v>
      </c>
      <c r="J65" s="37">
        <f>H65*I65</f>
        <v>0</v>
      </c>
    </row>
    <row r="66" spans="1:10" ht="13.9" customHeight="1" x14ac:dyDescent="0.2">
      <c r="A66" s="69"/>
      <c r="B66" s="88"/>
      <c r="C66" s="68"/>
      <c r="D66" s="58"/>
      <c r="E66" s="48"/>
      <c r="F66" s="2" t="s">
        <v>14</v>
      </c>
      <c r="G66" s="8" t="s">
        <v>1</v>
      </c>
      <c r="H66" s="8">
        <v>97</v>
      </c>
      <c r="I66" s="45">
        <f>'Sklady Rekapitulace '!$C$50</f>
        <v>0</v>
      </c>
      <c r="J66" s="37">
        <f t="shared" ref="J66:J67" si="15">H66*I66</f>
        <v>0</v>
      </c>
    </row>
    <row r="67" spans="1:10" ht="13.9" customHeight="1" x14ac:dyDescent="0.2">
      <c r="A67" s="69"/>
      <c r="B67" s="88"/>
      <c r="C67" s="68"/>
      <c r="D67" s="58"/>
      <c r="E67" s="48"/>
      <c r="F67" s="2" t="s">
        <v>12</v>
      </c>
      <c r="G67" s="8" t="s">
        <v>6</v>
      </c>
      <c r="H67" s="8">
        <v>1</v>
      </c>
      <c r="I67" s="45">
        <f>'Sklady Rekapitulace '!$C$51</f>
        <v>0</v>
      </c>
      <c r="J67" s="37">
        <f t="shared" si="15"/>
        <v>0</v>
      </c>
    </row>
    <row r="68" spans="1:10" ht="13.9" customHeight="1" x14ac:dyDescent="0.2">
      <c r="A68" s="69"/>
      <c r="B68" s="89"/>
      <c r="C68" s="70" t="s">
        <v>10</v>
      </c>
      <c r="D68" s="62"/>
      <c r="E68" s="49"/>
      <c r="F68" s="7"/>
      <c r="G68" s="9"/>
      <c r="H68" s="9"/>
      <c r="I68" s="44"/>
      <c r="J68" s="39">
        <f>SUM(J65:J67)</f>
        <v>0</v>
      </c>
    </row>
    <row r="69" spans="1:10" ht="13.9" customHeight="1" x14ac:dyDescent="0.2">
      <c r="A69" s="69"/>
      <c r="B69" s="93" t="s">
        <v>176</v>
      </c>
      <c r="C69" s="75" t="s">
        <v>29</v>
      </c>
      <c r="D69" s="58">
        <v>2</v>
      </c>
      <c r="E69" s="48">
        <v>44531</v>
      </c>
      <c r="F69" s="2" t="s">
        <v>11</v>
      </c>
      <c r="G69" s="8" t="s">
        <v>6</v>
      </c>
      <c r="H69" s="8">
        <v>1</v>
      </c>
      <c r="I69" s="45">
        <f>'Sklady Rekapitulace '!$C$49</f>
        <v>0</v>
      </c>
      <c r="J69" s="37">
        <f>H69*I69</f>
        <v>0</v>
      </c>
    </row>
    <row r="70" spans="1:10" ht="13.9" customHeight="1" x14ac:dyDescent="0.2">
      <c r="A70" s="69"/>
      <c r="B70" s="88"/>
      <c r="C70" s="68"/>
      <c r="D70" s="58"/>
      <c r="E70" s="48"/>
      <c r="F70" s="2" t="s">
        <v>14</v>
      </c>
      <c r="G70" s="8" t="s">
        <v>1</v>
      </c>
      <c r="H70" s="8">
        <v>48</v>
      </c>
      <c r="I70" s="45">
        <f>'Sklady Rekapitulace '!$C$50</f>
        <v>0</v>
      </c>
      <c r="J70" s="37">
        <f t="shared" ref="J70:J71" si="16">H70*I70</f>
        <v>0</v>
      </c>
    </row>
    <row r="71" spans="1:10" ht="13.9" customHeight="1" x14ac:dyDescent="0.2">
      <c r="A71" s="69"/>
      <c r="B71" s="88"/>
      <c r="C71" s="68"/>
      <c r="D71" s="58"/>
      <c r="E71" s="48"/>
      <c r="F71" s="2" t="s">
        <v>12</v>
      </c>
      <c r="G71" s="8" t="s">
        <v>6</v>
      </c>
      <c r="H71" s="8">
        <v>1</v>
      </c>
      <c r="I71" s="45">
        <f>'Sklady Rekapitulace '!$C$51</f>
        <v>0</v>
      </c>
      <c r="J71" s="37">
        <f t="shared" si="16"/>
        <v>0</v>
      </c>
    </row>
    <row r="72" spans="1:10" ht="13.9" customHeight="1" x14ac:dyDescent="0.2">
      <c r="A72" s="69"/>
      <c r="B72" s="89"/>
      <c r="C72" s="70" t="s">
        <v>10</v>
      </c>
      <c r="D72" s="62"/>
      <c r="E72" s="49"/>
      <c r="F72" s="7"/>
      <c r="G72" s="9"/>
      <c r="H72" s="9"/>
      <c r="I72" s="44"/>
      <c r="J72" s="39">
        <f>SUM(J69:J71)</f>
        <v>0</v>
      </c>
    </row>
    <row r="73" spans="1:10" ht="13.9" customHeight="1" x14ac:dyDescent="0.2">
      <c r="A73" s="69"/>
      <c r="B73" s="93" t="s">
        <v>177</v>
      </c>
      <c r="C73" s="75" t="s">
        <v>30</v>
      </c>
      <c r="D73" s="58">
        <v>2</v>
      </c>
      <c r="E73" s="48">
        <v>44490</v>
      </c>
      <c r="F73" s="2" t="s">
        <v>11</v>
      </c>
      <c r="G73" s="8" t="s">
        <v>6</v>
      </c>
      <c r="H73" s="8">
        <v>1</v>
      </c>
      <c r="I73" s="45">
        <f>'Sklady Rekapitulace '!$C$49</f>
        <v>0</v>
      </c>
      <c r="J73" s="37">
        <f>H73*I73</f>
        <v>0</v>
      </c>
    </row>
    <row r="74" spans="1:10" ht="13.9" customHeight="1" x14ac:dyDescent="0.2">
      <c r="A74" s="69"/>
      <c r="B74" s="88"/>
      <c r="C74" s="68"/>
      <c r="D74" s="58"/>
      <c r="E74" s="48"/>
      <c r="F74" s="2" t="s">
        <v>14</v>
      </c>
      <c r="G74" s="8" t="s">
        <v>1</v>
      </c>
      <c r="H74" s="8">
        <v>107</v>
      </c>
      <c r="I74" s="45">
        <f>'Sklady Rekapitulace '!$C$50</f>
        <v>0</v>
      </c>
      <c r="J74" s="37">
        <f t="shared" ref="J74:J75" si="17">H74*I74</f>
        <v>0</v>
      </c>
    </row>
    <row r="75" spans="1:10" ht="13.9" customHeight="1" x14ac:dyDescent="0.2">
      <c r="A75" s="69"/>
      <c r="B75" s="88"/>
      <c r="C75" s="68"/>
      <c r="D75" s="58"/>
      <c r="E75" s="48"/>
      <c r="F75" s="2" t="s">
        <v>12</v>
      </c>
      <c r="G75" s="8" t="s">
        <v>6</v>
      </c>
      <c r="H75" s="8">
        <v>1</v>
      </c>
      <c r="I75" s="45">
        <f>'Sklady Rekapitulace '!$C$51</f>
        <v>0</v>
      </c>
      <c r="J75" s="37">
        <f t="shared" si="17"/>
        <v>0</v>
      </c>
    </row>
    <row r="76" spans="1:10" ht="13.9" customHeight="1" x14ac:dyDescent="0.2">
      <c r="A76" s="69"/>
      <c r="B76" s="89"/>
      <c r="C76" s="70" t="s">
        <v>10</v>
      </c>
      <c r="D76" s="62"/>
      <c r="E76" s="49"/>
      <c r="F76" s="7"/>
      <c r="G76" s="9"/>
      <c r="H76" s="9"/>
      <c r="I76" s="44"/>
      <c r="J76" s="39">
        <f>SUM(J73:J75)</f>
        <v>0</v>
      </c>
    </row>
    <row r="77" spans="1:10" ht="13.9" customHeight="1" x14ac:dyDescent="0.2">
      <c r="A77" s="69"/>
      <c r="B77" s="93" t="s">
        <v>178</v>
      </c>
      <c r="C77" s="75" t="s">
        <v>38</v>
      </c>
      <c r="D77" s="58">
        <v>2</v>
      </c>
      <c r="E77" s="48">
        <v>44722</v>
      </c>
      <c r="F77" s="2" t="s">
        <v>11</v>
      </c>
      <c r="G77" s="8" t="s">
        <v>6</v>
      </c>
      <c r="H77" s="8">
        <v>1</v>
      </c>
      <c r="I77" s="45">
        <f>'Sklady Rekapitulace '!$C$49</f>
        <v>0</v>
      </c>
      <c r="J77" s="37">
        <f>H77*I77</f>
        <v>0</v>
      </c>
    </row>
    <row r="78" spans="1:10" ht="13.9" customHeight="1" x14ac:dyDescent="0.2">
      <c r="A78" s="69"/>
      <c r="B78" s="88"/>
      <c r="C78" s="68"/>
      <c r="D78" s="58"/>
      <c r="E78" s="48"/>
      <c r="F78" s="2" t="s">
        <v>14</v>
      </c>
      <c r="G78" s="8" t="s">
        <v>1</v>
      </c>
      <c r="H78" s="8">
        <v>61</v>
      </c>
      <c r="I78" s="45">
        <f>'Sklady Rekapitulace '!$C$50</f>
        <v>0</v>
      </c>
      <c r="J78" s="37">
        <f t="shared" ref="J78:J79" si="18">H78*I78</f>
        <v>0</v>
      </c>
    </row>
    <row r="79" spans="1:10" ht="13.9" customHeight="1" x14ac:dyDescent="0.2">
      <c r="A79" s="69"/>
      <c r="B79" s="88"/>
      <c r="C79" s="68"/>
      <c r="D79" s="58"/>
      <c r="E79" s="48"/>
      <c r="F79" s="2" t="s">
        <v>12</v>
      </c>
      <c r="G79" s="8" t="s">
        <v>6</v>
      </c>
      <c r="H79" s="8">
        <v>1</v>
      </c>
      <c r="I79" s="45">
        <f>'Sklady Rekapitulace '!$C$51</f>
        <v>0</v>
      </c>
      <c r="J79" s="37">
        <f t="shared" si="18"/>
        <v>0</v>
      </c>
    </row>
    <row r="80" spans="1:10" ht="13.9" customHeight="1" x14ac:dyDescent="0.2">
      <c r="A80" s="69"/>
      <c r="B80" s="89"/>
      <c r="C80" s="70" t="s">
        <v>10</v>
      </c>
      <c r="D80" s="62"/>
      <c r="E80" s="49"/>
      <c r="F80" s="7"/>
      <c r="G80" s="9"/>
      <c r="H80" s="9"/>
      <c r="I80" s="44"/>
      <c r="J80" s="39">
        <f>SUM(J77:J79)</f>
        <v>0</v>
      </c>
    </row>
    <row r="81" spans="1:10" ht="13.9" customHeight="1" x14ac:dyDescent="0.2">
      <c r="A81" s="69"/>
      <c r="B81" s="93" t="s">
        <v>179</v>
      </c>
      <c r="C81" s="75" t="s">
        <v>31</v>
      </c>
      <c r="D81" s="58">
        <v>2</v>
      </c>
      <c r="E81" s="48">
        <v>45028</v>
      </c>
      <c r="F81" s="2" t="s">
        <v>11</v>
      </c>
      <c r="G81" s="8" t="s">
        <v>6</v>
      </c>
      <c r="H81" s="8">
        <v>1</v>
      </c>
      <c r="I81" s="45">
        <f>'Sklady Rekapitulace '!$C$49</f>
        <v>0</v>
      </c>
      <c r="J81" s="37">
        <f>H81*I81</f>
        <v>0</v>
      </c>
    </row>
    <row r="82" spans="1:10" ht="13.9" customHeight="1" x14ac:dyDescent="0.2">
      <c r="A82" s="69"/>
      <c r="B82" s="88"/>
      <c r="C82" s="68"/>
      <c r="D82" s="58"/>
      <c r="E82" s="48"/>
      <c r="F82" s="2" t="s">
        <v>14</v>
      </c>
      <c r="G82" s="8" t="s">
        <v>1</v>
      </c>
      <c r="H82" s="8">
        <v>125</v>
      </c>
      <c r="I82" s="45">
        <f>'Sklady Rekapitulace '!$C$50</f>
        <v>0</v>
      </c>
      <c r="J82" s="37">
        <f t="shared" ref="J82:J83" si="19">H82*I82</f>
        <v>0</v>
      </c>
    </row>
    <row r="83" spans="1:10" ht="13.9" customHeight="1" x14ac:dyDescent="0.2">
      <c r="A83" s="69"/>
      <c r="B83" s="88"/>
      <c r="C83" s="68"/>
      <c r="D83" s="58"/>
      <c r="E83" s="48"/>
      <c r="F83" s="2" t="s">
        <v>12</v>
      </c>
      <c r="G83" s="8" t="s">
        <v>6</v>
      </c>
      <c r="H83" s="8">
        <v>1</v>
      </c>
      <c r="I83" s="45">
        <f>'Sklady Rekapitulace '!$C$51</f>
        <v>0</v>
      </c>
      <c r="J83" s="37">
        <f t="shared" si="19"/>
        <v>0</v>
      </c>
    </row>
    <row r="84" spans="1:10" ht="13.9" customHeight="1" x14ac:dyDescent="0.2">
      <c r="A84" s="69"/>
      <c r="B84" s="89"/>
      <c r="C84" s="70" t="s">
        <v>10</v>
      </c>
      <c r="D84" s="62"/>
      <c r="E84" s="49"/>
      <c r="F84" s="7"/>
      <c r="G84" s="9"/>
      <c r="H84" s="9"/>
      <c r="I84" s="44"/>
      <c r="J84" s="39">
        <f>SUM(J81:J83)</f>
        <v>0</v>
      </c>
    </row>
    <row r="85" spans="1:10" ht="13.9" customHeight="1" x14ac:dyDescent="0.2">
      <c r="A85" s="69"/>
      <c r="B85" s="93" t="s">
        <v>180</v>
      </c>
      <c r="C85" s="75" t="s">
        <v>39</v>
      </c>
      <c r="D85" s="58">
        <v>2</v>
      </c>
      <c r="E85" s="48">
        <v>44660</v>
      </c>
      <c r="F85" s="2" t="s">
        <v>11</v>
      </c>
      <c r="G85" s="8" t="s">
        <v>6</v>
      </c>
      <c r="H85" s="8">
        <v>1</v>
      </c>
      <c r="I85" s="45">
        <f>'Sklady Rekapitulace '!$C$49</f>
        <v>0</v>
      </c>
      <c r="J85" s="37">
        <f>H85*I85</f>
        <v>0</v>
      </c>
    </row>
    <row r="86" spans="1:10" ht="13.9" customHeight="1" x14ac:dyDescent="0.2">
      <c r="A86" s="69"/>
      <c r="B86" s="88"/>
      <c r="C86" s="68"/>
      <c r="D86" s="58"/>
      <c r="E86" s="48"/>
      <c r="F86" s="2" t="s">
        <v>14</v>
      </c>
      <c r="G86" s="8" t="s">
        <v>1</v>
      </c>
      <c r="H86" s="8">
        <v>5</v>
      </c>
      <c r="I86" s="45">
        <f>'Sklady Rekapitulace '!$C$50</f>
        <v>0</v>
      </c>
      <c r="J86" s="37">
        <f t="shared" ref="J86:J87" si="20">H86*I86</f>
        <v>0</v>
      </c>
    </row>
    <row r="87" spans="1:10" ht="13.9" customHeight="1" x14ac:dyDescent="0.2">
      <c r="A87" s="69"/>
      <c r="B87" s="88"/>
      <c r="C87" s="68"/>
      <c r="D87" s="58"/>
      <c r="E87" s="48"/>
      <c r="F87" s="2" t="s">
        <v>12</v>
      </c>
      <c r="G87" s="8" t="s">
        <v>6</v>
      </c>
      <c r="H87" s="8">
        <v>1</v>
      </c>
      <c r="I87" s="45">
        <f>'Sklady Rekapitulace '!$C$51</f>
        <v>0</v>
      </c>
      <c r="J87" s="37">
        <f t="shared" si="20"/>
        <v>0</v>
      </c>
    </row>
    <row r="88" spans="1:10" ht="13.9" customHeight="1" x14ac:dyDescent="0.2">
      <c r="A88" s="69"/>
      <c r="B88" s="89"/>
      <c r="C88" s="70" t="s">
        <v>10</v>
      </c>
      <c r="D88" s="62"/>
      <c r="E88" s="49"/>
      <c r="F88" s="7"/>
      <c r="G88" s="9"/>
      <c r="H88" s="9"/>
      <c r="I88" s="44"/>
      <c r="J88" s="39">
        <f>SUM(J85:J87)</f>
        <v>0</v>
      </c>
    </row>
    <row r="89" spans="1:10" ht="13.9" customHeight="1" x14ac:dyDescent="0.2">
      <c r="A89" s="69"/>
      <c r="B89" s="93" t="s">
        <v>181</v>
      </c>
      <c r="C89" s="75" t="s">
        <v>32</v>
      </c>
      <c r="D89" s="58">
        <v>2</v>
      </c>
      <c r="E89" s="48">
        <v>45062</v>
      </c>
      <c r="F89" s="2" t="s">
        <v>11</v>
      </c>
      <c r="G89" s="8" t="s">
        <v>6</v>
      </c>
      <c r="H89" s="8">
        <v>1</v>
      </c>
      <c r="I89" s="45">
        <f>'Sklady Rekapitulace '!$C$49</f>
        <v>0</v>
      </c>
      <c r="J89" s="37">
        <f>H89*I89</f>
        <v>0</v>
      </c>
    </row>
    <row r="90" spans="1:10" ht="13.9" customHeight="1" x14ac:dyDescent="0.2">
      <c r="A90" s="69"/>
      <c r="B90" s="88"/>
      <c r="C90" s="68"/>
      <c r="D90" s="58"/>
      <c r="E90" s="48"/>
      <c r="F90" s="2" t="s">
        <v>14</v>
      </c>
      <c r="G90" s="8" t="s">
        <v>1</v>
      </c>
      <c r="H90" s="8">
        <v>27</v>
      </c>
      <c r="I90" s="45">
        <f>'Sklady Rekapitulace '!$C$50</f>
        <v>0</v>
      </c>
      <c r="J90" s="37">
        <f t="shared" ref="J90:J91" si="21">H90*I90</f>
        <v>0</v>
      </c>
    </row>
    <row r="91" spans="1:10" ht="13.9" customHeight="1" x14ac:dyDescent="0.2">
      <c r="A91" s="69"/>
      <c r="B91" s="88"/>
      <c r="C91" s="68"/>
      <c r="D91" s="58"/>
      <c r="E91" s="48"/>
      <c r="F91" s="2" t="s">
        <v>12</v>
      </c>
      <c r="G91" s="8" t="s">
        <v>6</v>
      </c>
      <c r="H91" s="8">
        <v>1</v>
      </c>
      <c r="I91" s="45">
        <f>'Sklady Rekapitulace '!$C$51</f>
        <v>0</v>
      </c>
      <c r="J91" s="37">
        <f t="shared" si="21"/>
        <v>0</v>
      </c>
    </row>
    <row r="92" spans="1:10" ht="13.9" customHeight="1" x14ac:dyDescent="0.2">
      <c r="A92" s="69"/>
      <c r="B92" s="89"/>
      <c r="C92" s="70" t="s">
        <v>10</v>
      </c>
      <c r="D92" s="62"/>
      <c r="E92" s="49"/>
      <c r="F92" s="7"/>
      <c r="G92" s="9"/>
      <c r="H92" s="9"/>
      <c r="I92" s="44"/>
      <c r="J92" s="39">
        <f>SUM(J89:J91)</f>
        <v>0</v>
      </c>
    </row>
    <row r="93" spans="1:10" ht="13.9" customHeight="1" x14ac:dyDescent="0.2">
      <c r="A93" s="69"/>
      <c r="B93" s="94" t="s">
        <v>184</v>
      </c>
      <c r="C93" s="75" t="s">
        <v>40</v>
      </c>
      <c r="D93" s="58">
        <v>2</v>
      </c>
      <c r="E93" s="48">
        <v>45028</v>
      </c>
      <c r="F93" s="2" t="s">
        <v>11</v>
      </c>
      <c r="G93" s="8" t="s">
        <v>6</v>
      </c>
      <c r="H93" s="8">
        <v>1</v>
      </c>
      <c r="I93" s="45">
        <f>'Sklady Rekapitulace '!$C$49</f>
        <v>0</v>
      </c>
      <c r="J93" s="37">
        <f>H93*I93</f>
        <v>0</v>
      </c>
    </row>
    <row r="94" spans="1:10" ht="13.9" customHeight="1" x14ac:dyDescent="0.2">
      <c r="A94" s="69"/>
      <c r="B94" s="88"/>
      <c r="C94" s="68"/>
      <c r="D94" s="58"/>
      <c r="E94" s="48"/>
      <c r="F94" s="2" t="s">
        <v>14</v>
      </c>
      <c r="G94" s="8" t="s">
        <v>1</v>
      </c>
      <c r="H94" s="8">
        <v>14</v>
      </c>
      <c r="I94" s="45">
        <f>'Sklady Rekapitulace '!$C$50</f>
        <v>0</v>
      </c>
      <c r="J94" s="37">
        <f t="shared" ref="J94:J95" si="22">H94*I94</f>
        <v>0</v>
      </c>
    </row>
    <row r="95" spans="1:10" ht="13.9" customHeight="1" x14ac:dyDescent="0.2">
      <c r="A95" s="69"/>
      <c r="B95" s="88"/>
      <c r="C95" s="68"/>
      <c r="D95" s="58"/>
      <c r="E95" s="48"/>
      <c r="F95" s="2" t="s">
        <v>12</v>
      </c>
      <c r="G95" s="8" t="s">
        <v>6</v>
      </c>
      <c r="H95" s="8">
        <v>1</v>
      </c>
      <c r="I95" s="45">
        <f>'Sklady Rekapitulace '!$C$51</f>
        <v>0</v>
      </c>
      <c r="J95" s="37">
        <f t="shared" si="22"/>
        <v>0</v>
      </c>
    </row>
    <row r="96" spans="1:10" ht="13.9" customHeight="1" x14ac:dyDescent="0.2">
      <c r="A96" s="69"/>
      <c r="B96" s="89"/>
      <c r="C96" s="70" t="s">
        <v>10</v>
      </c>
      <c r="D96" s="62"/>
      <c r="E96" s="49"/>
      <c r="F96" s="7"/>
      <c r="G96" s="9"/>
      <c r="H96" s="9"/>
      <c r="I96" s="44"/>
      <c r="J96" s="39">
        <f>SUM(J93:J95)</f>
        <v>0</v>
      </c>
    </row>
    <row r="97" spans="1:10" ht="13.9" customHeight="1" x14ac:dyDescent="0.2">
      <c r="A97" s="69"/>
      <c r="B97" s="94" t="s">
        <v>185</v>
      </c>
      <c r="C97" s="75" t="s">
        <v>18</v>
      </c>
      <c r="D97" s="58">
        <v>2</v>
      </c>
      <c r="E97" s="48">
        <v>44660</v>
      </c>
      <c r="F97" s="2" t="s">
        <v>11</v>
      </c>
      <c r="G97" s="8" t="s">
        <v>6</v>
      </c>
      <c r="H97" s="8">
        <v>1</v>
      </c>
      <c r="I97" s="45">
        <f>'Sklady Rekapitulace '!$C$49</f>
        <v>0</v>
      </c>
      <c r="J97" s="37">
        <f>H97*I97</f>
        <v>0</v>
      </c>
    </row>
    <row r="98" spans="1:10" ht="13.9" customHeight="1" x14ac:dyDescent="0.2">
      <c r="A98" s="69"/>
      <c r="B98" s="88"/>
      <c r="C98" s="68"/>
      <c r="D98" s="58"/>
      <c r="E98" s="48"/>
      <c r="F98" s="2" t="s">
        <v>14</v>
      </c>
      <c r="G98" s="8" t="s">
        <v>1</v>
      </c>
      <c r="H98" s="8">
        <v>17</v>
      </c>
      <c r="I98" s="45">
        <f>'Sklady Rekapitulace '!$C$50</f>
        <v>0</v>
      </c>
      <c r="J98" s="37">
        <f t="shared" ref="J98:J99" si="23">H98*I98</f>
        <v>0</v>
      </c>
    </row>
    <row r="99" spans="1:10" ht="13.9" customHeight="1" x14ac:dyDescent="0.2">
      <c r="A99" s="69"/>
      <c r="B99" s="88"/>
      <c r="C99" s="68"/>
      <c r="D99" s="58"/>
      <c r="E99" s="48"/>
      <c r="F99" s="2" t="s">
        <v>12</v>
      </c>
      <c r="G99" s="8" t="s">
        <v>6</v>
      </c>
      <c r="H99" s="8">
        <v>1</v>
      </c>
      <c r="I99" s="45">
        <f>'Sklady Rekapitulace '!$C$51</f>
        <v>0</v>
      </c>
      <c r="J99" s="37">
        <f t="shared" si="23"/>
        <v>0</v>
      </c>
    </row>
    <row r="100" spans="1:10" ht="13.9" customHeight="1" x14ac:dyDescent="0.2">
      <c r="A100" s="69"/>
      <c r="B100" s="89"/>
      <c r="C100" s="70" t="s">
        <v>10</v>
      </c>
      <c r="D100" s="62"/>
      <c r="E100" s="49"/>
      <c r="F100" s="7"/>
      <c r="G100" s="9"/>
      <c r="H100" s="9"/>
      <c r="I100" s="44"/>
      <c r="J100" s="39">
        <f>SUM(J97:J99)</f>
        <v>0</v>
      </c>
    </row>
    <row r="101" spans="1:10" ht="13.9" customHeight="1" x14ac:dyDescent="0.2">
      <c r="A101" s="69"/>
      <c r="B101" s="88" t="s">
        <v>186</v>
      </c>
      <c r="C101" s="66" t="s">
        <v>33</v>
      </c>
      <c r="D101" s="58">
        <v>2</v>
      </c>
      <c r="E101" s="48">
        <v>44660</v>
      </c>
      <c r="F101" s="2" t="s">
        <v>11</v>
      </c>
      <c r="G101" s="8" t="s">
        <v>6</v>
      </c>
      <c r="H101" s="8">
        <v>1</v>
      </c>
      <c r="I101" s="45">
        <f>'Sklady Rekapitulace '!$C$49</f>
        <v>0</v>
      </c>
      <c r="J101" s="37">
        <f>H101*I101</f>
        <v>0</v>
      </c>
    </row>
    <row r="102" spans="1:10" ht="13.9" customHeight="1" x14ac:dyDescent="0.2">
      <c r="A102" s="69"/>
      <c r="B102" s="88"/>
      <c r="C102" s="68"/>
      <c r="D102" s="58"/>
      <c r="E102" s="48"/>
      <c r="F102" s="2" t="s">
        <v>14</v>
      </c>
      <c r="G102" s="8" t="s">
        <v>1</v>
      </c>
      <c r="H102" s="8">
        <v>19</v>
      </c>
      <c r="I102" s="45">
        <f>'Sklady Rekapitulace '!$C$50</f>
        <v>0</v>
      </c>
      <c r="J102" s="37">
        <f t="shared" ref="J102:J103" si="24">H102*I102</f>
        <v>0</v>
      </c>
    </row>
    <row r="103" spans="1:10" ht="13.9" customHeight="1" x14ac:dyDescent="0.2">
      <c r="A103" s="69"/>
      <c r="B103" s="88"/>
      <c r="C103" s="68"/>
      <c r="D103" s="58"/>
      <c r="E103" s="48"/>
      <c r="F103" s="2" t="s">
        <v>12</v>
      </c>
      <c r="G103" s="8" t="s">
        <v>6</v>
      </c>
      <c r="H103" s="8">
        <v>1</v>
      </c>
      <c r="I103" s="45">
        <f>'Sklady Rekapitulace '!$C$51</f>
        <v>0</v>
      </c>
      <c r="J103" s="37">
        <f t="shared" si="24"/>
        <v>0</v>
      </c>
    </row>
    <row r="104" spans="1:10" ht="13.9" customHeight="1" x14ac:dyDescent="0.2">
      <c r="A104" s="69"/>
      <c r="B104" s="89"/>
      <c r="C104" s="70" t="s">
        <v>10</v>
      </c>
      <c r="D104" s="62"/>
      <c r="E104" s="49"/>
      <c r="F104" s="7"/>
      <c r="G104" s="9"/>
      <c r="H104" s="9"/>
      <c r="I104" s="44"/>
      <c r="J104" s="39">
        <f>SUM(J101:J103)</f>
        <v>0</v>
      </c>
    </row>
    <row r="105" spans="1:10" ht="13.9" customHeight="1" x14ac:dyDescent="0.2">
      <c r="A105" s="69"/>
      <c r="B105" s="88" t="s">
        <v>187</v>
      </c>
      <c r="C105" s="66" t="s">
        <v>273</v>
      </c>
      <c r="D105" s="58">
        <v>2</v>
      </c>
      <c r="E105" s="48">
        <v>45092</v>
      </c>
      <c r="F105" s="2" t="s">
        <v>11</v>
      </c>
      <c r="G105" s="8" t="s">
        <v>6</v>
      </c>
      <c r="H105" s="8">
        <v>1</v>
      </c>
      <c r="I105" s="45">
        <f>'Sklady Rekapitulace '!$C$49</f>
        <v>0</v>
      </c>
      <c r="J105" s="37">
        <f>H105*I105</f>
        <v>0</v>
      </c>
    </row>
    <row r="106" spans="1:10" ht="13.9" customHeight="1" x14ac:dyDescent="0.2">
      <c r="A106" s="69"/>
      <c r="B106" s="88"/>
      <c r="C106" s="68"/>
      <c r="D106" s="58"/>
      <c r="E106" s="48"/>
      <c r="F106" s="2" t="s">
        <v>14</v>
      </c>
      <c r="G106" s="8" t="s">
        <v>1</v>
      </c>
      <c r="H106" s="8">
        <v>184</v>
      </c>
      <c r="I106" s="45">
        <f>'Sklady Rekapitulace '!$C$50</f>
        <v>0</v>
      </c>
      <c r="J106" s="37">
        <f t="shared" ref="J106:J107" si="25">H106*I106</f>
        <v>0</v>
      </c>
    </row>
    <row r="107" spans="1:10" ht="13.9" customHeight="1" x14ac:dyDescent="0.2">
      <c r="A107" s="69"/>
      <c r="B107" s="88"/>
      <c r="C107" s="68"/>
      <c r="D107" s="58"/>
      <c r="E107" s="48"/>
      <c r="F107" s="2" t="s">
        <v>12</v>
      </c>
      <c r="G107" s="8" t="s">
        <v>6</v>
      </c>
      <c r="H107" s="8">
        <v>1</v>
      </c>
      <c r="I107" s="45">
        <f>'Sklady Rekapitulace '!$C$51</f>
        <v>0</v>
      </c>
      <c r="J107" s="37">
        <f t="shared" si="25"/>
        <v>0</v>
      </c>
    </row>
    <row r="108" spans="1:10" ht="13.9" customHeight="1" x14ac:dyDescent="0.2">
      <c r="A108" s="69"/>
      <c r="B108" s="89"/>
      <c r="C108" s="70" t="s">
        <v>10</v>
      </c>
      <c r="D108" s="62"/>
      <c r="E108" s="49"/>
      <c r="F108" s="7"/>
      <c r="G108" s="9"/>
      <c r="H108" s="9"/>
      <c r="I108" s="44"/>
      <c r="J108" s="39">
        <f>SUM(J105:J107)</f>
        <v>0</v>
      </c>
    </row>
    <row r="109" spans="1:10" ht="13.9" customHeight="1" x14ac:dyDescent="0.2">
      <c r="A109" s="69"/>
      <c r="B109" s="88" t="s">
        <v>188</v>
      </c>
      <c r="C109" s="66" t="s">
        <v>35</v>
      </c>
      <c r="D109" s="58">
        <v>2</v>
      </c>
      <c r="E109" s="48">
        <v>45092</v>
      </c>
      <c r="F109" s="2" t="s">
        <v>11</v>
      </c>
      <c r="G109" s="8" t="s">
        <v>6</v>
      </c>
      <c r="H109" s="8">
        <v>1</v>
      </c>
      <c r="I109" s="45">
        <f>'Sklady Rekapitulace '!$C$49</f>
        <v>0</v>
      </c>
      <c r="J109" s="37">
        <f>H109*I109</f>
        <v>0</v>
      </c>
    </row>
    <row r="110" spans="1:10" ht="13.9" customHeight="1" x14ac:dyDescent="0.2">
      <c r="A110" s="69"/>
      <c r="B110" s="88"/>
      <c r="C110" s="68"/>
      <c r="D110" s="58"/>
      <c r="E110" s="48"/>
      <c r="F110" s="2" t="s">
        <v>14</v>
      </c>
      <c r="G110" s="8" t="s">
        <v>1</v>
      </c>
      <c r="H110" s="8">
        <v>36</v>
      </c>
      <c r="I110" s="45">
        <f>'Sklady Rekapitulace '!$C$50</f>
        <v>0</v>
      </c>
      <c r="J110" s="37">
        <f t="shared" ref="J110:J111" si="26">H110*I110</f>
        <v>0</v>
      </c>
    </row>
    <row r="111" spans="1:10" ht="13.9" customHeight="1" x14ac:dyDescent="0.2">
      <c r="A111" s="69"/>
      <c r="B111" s="88"/>
      <c r="C111" s="68"/>
      <c r="D111" s="58"/>
      <c r="E111" s="48"/>
      <c r="F111" s="2" t="s">
        <v>12</v>
      </c>
      <c r="G111" s="8" t="s">
        <v>6</v>
      </c>
      <c r="H111" s="8">
        <v>1</v>
      </c>
      <c r="I111" s="45">
        <f>'Sklady Rekapitulace '!$C$51</f>
        <v>0</v>
      </c>
      <c r="J111" s="37">
        <f t="shared" si="26"/>
        <v>0</v>
      </c>
    </row>
    <row r="112" spans="1:10" ht="13.9" customHeight="1" x14ac:dyDescent="0.2">
      <c r="A112" s="69"/>
      <c r="B112" s="89"/>
      <c r="C112" s="70" t="s">
        <v>10</v>
      </c>
      <c r="D112" s="62"/>
      <c r="E112" s="49"/>
      <c r="F112" s="7"/>
      <c r="G112" s="9"/>
      <c r="H112" s="9"/>
      <c r="I112" s="44"/>
      <c r="J112" s="39">
        <f>SUM(J109:J111)</f>
        <v>0</v>
      </c>
    </row>
    <row r="113" spans="1:10" ht="13.9" customHeight="1" x14ac:dyDescent="0.2">
      <c r="A113" s="69"/>
      <c r="B113" s="88" t="s">
        <v>189</v>
      </c>
      <c r="C113" s="66" t="s">
        <v>35</v>
      </c>
      <c r="D113" s="58">
        <v>2</v>
      </c>
      <c r="E113" s="48">
        <v>45092</v>
      </c>
      <c r="F113" s="2" t="s">
        <v>11</v>
      </c>
      <c r="G113" s="8" t="s">
        <v>6</v>
      </c>
      <c r="H113" s="8">
        <v>1</v>
      </c>
      <c r="I113" s="45">
        <f>'Sklady Rekapitulace '!$C$49</f>
        <v>0</v>
      </c>
      <c r="J113" s="37">
        <f>H113*I113</f>
        <v>0</v>
      </c>
    </row>
    <row r="114" spans="1:10" ht="13.9" customHeight="1" x14ac:dyDescent="0.2">
      <c r="A114" s="69"/>
      <c r="B114" s="88"/>
      <c r="C114" s="68"/>
      <c r="D114" s="58"/>
      <c r="E114" s="48"/>
      <c r="F114" s="2" t="s">
        <v>14</v>
      </c>
      <c r="G114" s="8" t="s">
        <v>1</v>
      </c>
      <c r="H114" s="8">
        <v>30</v>
      </c>
      <c r="I114" s="45">
        <f>'Sklady Rekapitulace '!$C$50</f>
        <v>0</v>
      </c>
      <c r="J114" s="37">
        <f t="shared" ref="J114:J115" si="27">H114*I114</f>
        <v>0</v>
      </c>
    </row>
    <row r="115" spans="1:10" ht="13.9" customHeight="1" x14ac:dyDescent="0.2">
      <c r="A115" s="69"/>
      <c r="B115" s="88"/>
      <c r="C115" s="68"/>
      <c r="D115" s="58"/>
      <c r="E115" s="48"/>
      <c r="F115" s="2" t="s">
        <v>12</v>
      </c>
      <c r="G115" s="8" t="s">
        <v>6</v>
      </c>
      <c r="H115" s="8">
        <v>1</v>
      </c>
      <c r="I115" s="45">
        <f>'Sklady Rekapitulace '!$C$51</f>
        <v>0</v>
      </c>
      <c r="J115" s="37">
        <f t="shared" si="27"/>
        <v>0</v>
      </c>
    </row>
    <row r="116" spans="1:10" ht="13.9" customHeight="1" x14ac:dyDescent="0.2">
      <c r="A116" s="69"/>
      <c r="B116" s="89"/>
      <c r="C116" s="70" t="s">
        <v>10</v>
      </c>
      <c r="D116" s="62"/>
      <c r="E116" s="49"/>
      <c r="F116" s="7"/>
      <c r="G116" s="9"/>
      <c r="H116" s="9"/>
      <c r="I116" s="44"/>
      <c r="J116" s="39">
        <f>SUM(J113:J115)</f>
        <v>0</v>
      </c>
    </row>
    <row r="117" spans="1:10" ht="13.9" customHeight="1" x14ac:dyDescent="0.2">
      <c r="A117" s="69"/>
      <c r="B117" s="88" t="s">
        <v>190</v>
      </c>
      <c r="C117" s="66" t="s">
        <v>41</v>
      </c>
      <c r="D117" s="58">
        <v>2</v>
      </c>
      <c r="E117" s="48">
        <v>44531</v>
      </c>
      <c r="F117" s="2" t="s">
        <v>11</v>
      </c>
      <c r="G117" s="8" t="s">
        <v>6</v>
      </c>
      <c r="H117" s="8">
        <v>1</v>
      </c>
      <c r="I117" s="45">
        <f>'Sklady Rekapitulace '!$C$49</f>
        <v>0</v>
      </c>
      <c r="J117" s="37">
        <f>H117*I117</f>
        <v>0</v>
      </c>
    </row>
    <row r="118" spans="1:10" ht="13.9" customHeight="1" x14ac:dyDescent="0.2">
      <c r="A118" s="69"/>
      <c r="B118" s="88"/>
      <c r="C118" s="68"/>
      <c r="D118" s="58"/>
      <c r="E118" s="48"/>
      <c r="F118" s="2" t="s">
        <v>14</v>
      </c>
      <c r="G118" s="8" t="s">
        <v>1</v>
      </c>
      <c r="H118" s="8">
        <v>19</v>
      </c>
      <c r="I118" s="45">
        <f>'Sklady Rekapitulace '!$C$50</f>
        <v>0</v>
      </c>
      <c r="J118" s="37">
        <f t="shared" ref="J118:J119" si="28">H118*I118</f>
        <v>0</v>
      </c>
    </row>
    <row r="119" spans="1:10" ht="13.9" customHeight="1" x14ac:dyDescent="0.2">
      <c r="A119" s="69"/>
      <c r="B119" s="88"/>
      <c r="C119" s="68"/>
      <c r="D119" s="58"/>
      <c r="E119" s="48"/>
      <c r="F119" s="2" t="s">
        <v>12</v>
      </c>
      <c r="G119" s="8" t="s">
        <v>6</v>
      </c>
      <c r="H119" s="8">
        <v>1</v>
      </c>
      <c r="I119" s="45">
        <f>'Sklady Rekapitulace '!$C$51</f>
        <v>0</v>
      </c>
      <c r="J119" s="37">
        <f t="shared" si="28"/>
        <v>0</v>
      </c>
    </row>
    <row r="120" spans="1:10" ht="13.9" customHeight="1" x14ac:dyDescent="0.2">
      <c r="A120" s="69"/>
      <c r="B120" s="89"/>
      <c r="C120" s="70" t="s">
        <v>10</v>
      </c>
      <c r="D120" s="62"/>
      <c r="E120" s="49"/>
      <c r="F120" s="7"/>
      <c r="G120" s="9"/>
      <c r="H120" s="9"/>
      <c r="I120" s="44"/>
      <c r="J120" s="39">
        <f>SUM(J117:J119)</f>
        <v>0</v>
      </c>
    </row>
    <row r="121" spans="1:10" ht="13.9" customHeight="1" x14ac:dyDescent="0.2">
      <c r="A121" s="69"/>
      <c r="B121" s="88" t="s">
        <v>197</v>
      </c>
      <c r="C121" s="66" t="s">
        <v>36</v>
      </c>
      <c r="D121" s="58">
        <v>2</v>
      </c>
      <c r="E121" s="48">
        <v>44661</v>
      </c>
      <c r="F121" s="2" t="s">
        <v>11</v>
      </c>
      <c r="G121" s="8" t="s">
        <v>6</v>
      </c>
      <c r="H121" s="8">
        <v>1</v>
      </c>
      <c r="I121" s="45">
        <f>'Sklady Rekapitulace '!$C$49</f>
        <v>0</v>
      </c>
      <c r="J121" s="37">
        <f>H121*I121</f>
        <v>0</v>
      </c>
    </row>
    <row r="122" spans="1:10" ht="13.9" customHeight="1" x14ac:dyDescent="0.2">
      <c r="A122" s="69"/>
      <c r="B122" s="88"/>
      <c r="C122" s="68"/>
      <c r="D122" s="58"/>
      <c r="E122" s="48"/>
      <c r="F122" s="2" t="s">
        <v>14</v>
      </c>
      <c r="G122" s="8" t="s">
        <v>1</v>
      </c>
      <c r="H122" s="8">
        <v>4</v>
      </c>
      <c r="I122" s="45">
        <f>'Sklady Rekapitulace '!$C$50</f>
        <v>0</v>
      </c>
      <c r="J122" s="37">
        <f t="shared" ref="J122:J123" si="29">H122*I122</f>
        <v>0</v>
      </c>
    </row>
    <row r="123" spans="1:10" ht="13.9" customHeight="1" x14ac:dyDescent="0.2">
      <c r="A123" s="69"/>
      <c r="B123" s="88"/>
      <c r="C123" s="68"/>
      <c r="D123" s="58"/>
      <c r="E123" s="48"/>
      <c r="F123" s="2" t="s">
        <v>12</v>
      </c>
      <c r="G123" s="8" t="s">
        <v>6</v>
      </c>
      <c r="H123" s="8">
        <v>1</v>
      </c>
      <c r="I123" s="45">
        <f>'Sklady Rekapitulace '!$C$51</f>
        <v>0</v>
      </c>
      <c r="J123" s="37">
        <f t="shared" si="29"/>
        <v>0</v>
      </c>
    </row>
    <row r="124" spans="1:10" ht="13.9" customHeight="1" x14ac:dyDescent="0.2">
      <c r="A124" s="69"/>
      <c r="B124" s="89"/>
      <c r="C124" s="70" t="s">
        <v>10</v>
      </c>
      <c r="D124" s="62"/>
      <c r="E124" s="49"/>
      <c r="F124" s="7"/>
      <c r="G124" s="9"/>
      <c r="H124" s="9"/>
      <c r="I124" s="44"/>
      <c r="J124" s="39">
        <f>SUM(J121:J123)</f>
        <v>0</v>
      </c>
    </row>
    <row r="125" spans="1:10" ht="13.9" customHeight="1" x14ac:dyDescent="0.2">
      <c r="A125" s="69"/>
      <c r="B125" s="88" t="s">
        <v>196</v>
      </c>
      <c r="C125" s="66" t="s">
        <v>42</v>
      </c>
      <c r="D125" s="58">
        <v>2</v>
      </c>
      <c r="E125" s="48">
        <v>44722</v>
      </c>
      <c r="F125" s="2" t="s">
        <v>11</v>
      </c>
      <c r="G125" s="8" t="s">
        <v>6</v>
      </c>
      <c r="H125" s="8">
        <v>1</v>
      </c>
      <c r="I125" s="45">
        <f>'Sklady Rekapitulace '!$C$49</f>
        <v>0</v>
      </c>
      <c r="J125" s="37">
        <f>H125*I125</f>
        <v>0</v>
      </c>
    </row>
    <row r="126" spans="1:10" ht="13.9" customHeight="1" x14ac:dyDescent="0.2">
      <c r="A126" s="69"/>
      <c r="B126" s="88"/>
      <c r="C126" s="68"/>
      <c r="D126" s="58"/>
      <c r="E126" s="48"/>
      <c r="F126" s="2" t="s">
        <v>14</v>
      </c>
      <c r="G126" s="8" t="s">
        <v>1</v>
      </c>
      <c r="H126" s="8">
        <v>33</v>
      </c>
      <c r="I126" s="45">
        <f>'Sklady Rekapitulace '!$C$50</f>
        <v>0</v>
      </c>
      <c r="J126" s="37">
        <f t="shared" ref="J126:J127" si="30">H126*I126</f>
        <v>0</v>
      </c>
    </row>
    <row r="127" spans="1:10" ht="13.9" customHeight="1" x14ac:dyDescent="0.2">
      <c r="A127" s="69"/>
      <c r="B127" s="88"/>
      <c r="C127" s="68"/>
      <c r="D127" s="58"/>
      <c r="E127" s="48"/>
      <c r="F127" s="2" t="s">
        <v>12</v>
      </c>
      <c r="G127" s="8" t="s">
        <v>6</v>
      </c>
      <c r="H127" s="8">
        <v>1</v>
      </c>
      <c r="I127" s="45">
        <f>'Sklady Rekapitulace '!$C$51</f>
        <v>0</v>
      </c>
      <c r="J127" s="37">
        <f t="shared" si="30"/>
        <v>0</v>
      </c>
    </row>
    <row r="128" spans="1:10" ht="13.9" customHeight="1" x14ac:dyDescent="0.2">
      <c r="A128" s="69"/>
      <c r="B128" s="89"/>
      <c r="C128" s="70" t="s">
        <v>10</v>
      </c>
      <c r="D128" s="62"/>
      <c r="E128" s="49"/>
      <c r="F128" s="7"/>
      <c r="G128" s="9"/>
      <c r="H128" s="9"/>
      <c r="I128" s="44"/>
      <c r="J128" s="39">
        <f>SUM(J125:J127)</f>
        <v>0</v>
      </c>
    </row>
    <row r="129" spans="1:10" ht="13.9" customHeight="1" x14ac:dyDescent="0.2">
      <c r="A129" s="69"/>
      <c r="B129" s="88" t="s">
        <v>191</v>
      </c>
      <c r="C129" s="66" t="s">
        <v>20</v>
      </c>
      <c r="D129" s="58">
        <v>2</v>
      </c>
      <c r="E129" s="48">
        <v>44540</v>
      </c>
      <c r="F129" s="2" t="s">
        <v>11</v>
      </c>
      <c r="G129" s="8" t="s">
        <v>6</v>
      </c>
      <c r="H129" s="8">
        <v>1</v>
      </c>
      <c r="I129" s="45">
        <f>'Sklady Rekapitulace '!$C$49</f>
        <v>0</v>
      </c>
      <c r="J129" s="37">
        <f>H129*I129</f>
        <v>0</v>
      </c>
    </row>
    <row r="130" spans="1:10" ht="13.9" customHeight="1" x14ac:dyDescent="0.2">
      <c r="A130" s="69"/>
      <c r="B130" s="88"/>
      <c r="C130" s="68"/>
      <c r="D130" s="58"/>
      <c r="E130" s="48"/>
      <c r="F130" s="2" t="s">
        <v>14</v>
      </c>
      <c r="G130" s="8" t="s">
        <v>1</v>
      </c>
      <c r="H130" s="8">
        <v>16</v>
      </c>
      <c r="I130" s="45">
        <f>'Sklady Rekapitulace '!$C$50</f>
        <v>0</v>
      </c>
      <c r="J130" s="37">
        <f t="shared" ref="J130:J131" si="31">H130*I130</f>
        <v>0</v>
      </c>
    </row>
    <row r="131" spans="1:10" ht="13.9" customHeight="1" x14ac:dyDescent="0.2">
      <c r="A131" s="69"/>
      <c r="B131" s="88"/>
      <c r="C131" s="68"/>
      <c r="D131" s="58"/>
      <c r="E131" s="48"/>
      <c r="F131" s="2" t="s">
        <v>12</v>
      </c>
      <c r="G131" s="8" t="s">
        <v>6</v>
      </c>
      <c r="H131" s="8">
        <v>1</v>
      </c>
      <c r="I131" s="45">
        <f>'Sklady Rekapitulace '!$C$51</f>
        <v>0</v>
      </c>
      <c r="J131" s="37">
        <f t="shared" si="31"/>
        <v>0</v>
      </c>
    </row>
    <row r="132" spans="1:10" ht="13.9" customHeight="1" x14ac:dyDescent="0.2">
      <c r="A132" s="69"/>
      <c r="B132" s="89"/>
      <c r="C132" s="70" t="s">
        <v>10</v>
      </c>
      <c r="D132" s="62"/>
      <c r="E132" s="49"/>
      <c r="F132" s="7"/>
      <c r="G132" s="9"/>
      <c r="H132" s="9"/>
      <c r="I132" s="44"/>
      <c r="J132" s="39">
        <f>SUM(J129:J131)</f>
        <v>0</v>
      </c>
    </row>
  </sheetData>
  <sheetProtection algorithmName="SHA-512" hashValue="+0TP8JPRwWSLirU00R0h31yzKnmSM7Icp3FgpypffzqDA50sts8ZdwwJ52PiEb3oHcJBpjCavEsI9oGjbYADLQ==" saltValue="K/Wo199BKc22LTYgbgWrYg==" spinCount="100000" sheet="1" objects="1" scenarios="1" selectLockedCells="1" selectUnlockedCells="1"/>
  <autoFilter ref="A4:J132" xr:uid="{00000000-0001-0000-0300-000000000000}"/>
  <pageMargins left="0.70866141732283472" right="0.51181102362204722" top="0.78740157480314965" bottom="0.78740157480314965" header="0.31496062992125984" footer="0.31496062992125984"/>
  <pageSetup paperSize="9" scale="9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1D070-A3EC-4402-97F3-A717D116EBF3}">
  <sheetPr>
    <tabColor rgb="FFFFFF00"/>
    <pageSetUpPr fitToPage="1"/>
  </sheetPr>
  <dimension ref="B1:P89"/>
  <sheetViews>
    <sheetView workbookViewId="0"/>
  </sheetViews>
  <sheetFormatPr defaultRowHeight="15" x14ac:dyDescent="0.25"/>
  <cols>
    <col min="1" max="1" width="2.42578125" customWidth="1"/>
    <col min="2" max="2" width="10.7109375" style="17" customWidth="1"/>
    <col min="3" max="3" width="40.7109375" style="17" customWidth="1"/>
    <col min="4" max="4" width="6.7109375" style="17" customWidth="1"/>
    <col min="5" max="5" width="10.7109375" style="17" customWidth="1"/>
    <col min="6" max="6" width="10.7109375" style="38" customWidth="1"/>
    <col min="7" max="7" width="8.7109375" style="17" customWidth="1"/>
    <col min="8" max="8" width="10.7109375" style="17" customWidth="1"/>
    <col min="9" max="9" width="5.7109375" style="17" customWidth="1"/>
    <col min="10" max="10" width="10.7109375" style="17" customWidth="1"/>
    <col min="11" max="11" width="40.7109375" style="17" customWidth="1"/>
    <col min="12" max="12" width="6.7109375" style="17" customWidth="1"/>
    <col min="13" max="13" width="10.7109375" style="17" customWidth="1"/>
    <col min="14" max="14" width="10.7109375" style="38" customWidth="1"/>
    <col min="15" max="15" width="8.7109375" style="17" customWidth="1"/>
    <col min="16" max="16" width="10.7109375" style="17" customWidth="1"/>
  </cols>
  <sheetData>
    <row r="1" spans="2:16" x14ac:dyDescent="0.25">
      <c r="B1" s="76" t="s">
        <v>329</v>
      </c>
    </row>
    <row r="3" spans="2:16" x14ac:dyDescent="0.25">
      <c r="B3" s="128" t="s">
        <v>289</v>
      </c>
      <c r="J3" s="128" t="s">
        <v>19</v>
      </c>
    </row>
    <row r="4" spans="2:16" ht="56.1" customHeight="1" x14ac:dyDescent="0.25">
      <c r="B4" s="129" t="s">
        <v>8</v>
      </c>
      <c r="C4" s="24" t="s">
        <v>0</v>
      </c>
      <c r="D4" s="24" t="s">
        <v>277</v>
      </c>
      <c r="E4" s="130" t="s">
        <v>202</v>
      </c>
      <c r="F4" s="131" t="s">
        <v>278</v>
      </c>
      <c r="G4" s="24" t="s">
        <v>279</v>
      </c>
      <c r="H4" s="24" t="s">
        <v>280</v>
      </c>
      <c r="J4" s="129" t="s">
        <v>8</v>
      </c>
      <c r="K4" s="24" t="s">
        <v>0</v>
      </c>
      <c r="L4" s="24" t="s">
        <v>277</v>
      </c>
      <c r="M4" s="130" t="s">
        <v>202</v>
      </c>
      <c r="N4" s="131" t="s">
        <v>278</v>
      </c>
      <c r="O4" s="24" t="s">
        <v>279</v>
      </c>
      <c r="P4" s="24" t="s">
        <v>280</v>
      </c>
    </row>
    <row r="5" spans="2:16" x14ac:dyDescent="0.25">
      <c r="B5" s="132" t="str">
        <f>'MST Inst'!B5</f>
        <v>041_00</v>
      </c>
      <c r="C5" s="132" t="str">
        <f>'MST Inst'!C5</f>
        <v>vrátnice hlavní</v>
      </c>
      <c r="D5" s="132">
        <f>'MST Inst'!D5</f>
        <v>5</v>
      </c>
      <c r="E5" s="30">
        <f>'MST Inst'!E5</f>
        <v>45188</v>
      </c>
      <c r="F5" s="37">
        <f>'MST Inst'!J10</f>
        <v>0</v>
      </c>
      <c r="G5" s="2">
        <f>IF(D5&lt;5,TRUNC(4/D5),1)</f>
        <v>1</v>
      </c>
      <c r="H5" s="37">
        <f>F5*G5</f>
        <v>0</v>
      </c>
      <c r="J5" s="132" t="str">
        <f>'MST Inst Ex'!B5</f>
        <v>180_00</v>
      </c>
      <c r="K5" s="132" t="str">
        <f>'MST Inst Ex'!C5</f>
        <v>sklad vzorků</v>
      </c>
      <c r="L5" s="132">
        <f>'MST Inst Ex'!D5</f>
        <v>2</v>
      </c>
      <c r="M5" s="30">
        <f>'MST Inst Ex'!E5</f>
        <v>44722</v>
      </c>
      <c r="N5" s="37">
        <f>'MST Inst Ex'!J10</f>
        <v>0</v>
      </c>
      <c r="O5" s="2">
        <f>IF(L5&lt;5,TRUNC(4/L5),1)</f>
        <v>2</v>
      </c>
      <c r="P5" s="37">
        <f>N5*O5</f>
        <v>0</v>
      </c>
    </row>
    <row r="6" spans="2:16" x14ac:dyDescent="0.25">
      <c r="B6" s="132" t="str">
        <f>'MST Inst'!B11</f>
        <v>050_00</v>
      </c>
      <c r="C6" s="132" t="str">
        <f>'MST Inst'!C11</f>
        <v>HZS</v>
      </c>
      <c r="D6" s="132">
        <f>'MST Inst'!D11</f>
        <v>5</v>
      </c>
      <c r="E6" s="30">
        <f>'MST Inst'!E11</f>
        <v>45188</v>
      </c>
      <c r="F6" s="37">
        <f>'MST Inst'!J16</f>
        <v>0</v>
      </c>
      <c r="G6" s="2">
        <f t="shared" ref="G6:G36" si="0">IF(D6&lt;5,TRUNC(4/D6),1)</f>
        <v>1</v>
      </c>
      <c r="H6" s="37">
        <f>F6*G6</f>
        <v>0</v>
      </c>
      <c r="J6" s="132" t="str">
        <f>'MST Inst Ex'!B11</f>
        <v>190_00</v>
      </c>
      <c r="K6" s="132" t="str">
        <f>'MST Inst Ex'!C11</f>
        <v>útulek + 622</v>
      </c>
      <c r="L6" s="132">
        <f>'MST Inst Ex'!D11</f>
        <v>2</v>
      </c>
      <c r="M6" s="30">
        <f>'MST Inst Ex'!E11</f>
        <v>45188</v>
      </c>
      <c r="N6" s="37">
        <f>'MST Inst Ex'!J16</f>
        <v>0</v>
      </c>
      <c r="O6" s="2">
        <f t="shared" ref="O6:O27" si="1">IF(L6&lt;5,TRUNC(4/L6),1)</f>
        <v>2</v>
      </c>
      <c r="P6" s="37">
        <f>N6*O6</f>
        <v>0</v>
      </c>
    </row>
    <row r="7" spans="2:16" x14ac:dyDescent="0.25">
      <c r="B7" s="132" t="str">
        <f>'MST Inst'!B17</f>
        <v>051_00</v>
      </c>
      <c r="C7" s="132" t="str">
        <f>'MST Inst'!C17</f>
        <v>AB stará</v>
      </c>
      <c r="D7" s="132">
        <f>'MST Inst'!D17</f>
        <v>5</v>
      </c>
      <c r="E7" s="30">
        <f>'MST Inst'!E17</f>
        <v>44890</v>
      </c>
      <c r="F7" s="37">
        <f>'MST Inst'!J22</f>
        <v>0</v>
      </c>
      <c r="G7" s="2">
        <f t="shared" si="0"/>
        <v>1</v>
      </c>
      <c r="H7" s="37">
        <f>F7*G7</f>
        <v>0</v>
      </c>
      <c r="J7" s="132" t="str">
        <f>'MST Inst Ex'!B17</f>
        <v>191_00</v>
      </c>
      <c r="K7" s="132" t="str">
        <f>'MST Inst Ex'!C17</f>
        <v>výdej do AC + aditivace</v>
      </c>
      <c r="L7" s="132">
        <f>'MST Inst Ex'!D17</f>
        <v>2</v>
      </c>
      <c r="M7" s="30">
        <f>'MST Inst Ex'!E17</f>
        <v>45096</v>
      </c>
      <c r="N7" s="37">
        <f>'MST Inst Ex'!J22</f>
        <v>0</v>
      </c>
      <c r="O7" s="2">
        <f t="shared" si="1"/>
        <v>2</v>
      </c>
      <c r="P7" s="37">
        <f>N7*O7</f>
        <v>0</v>
      </c>
    </row>
    <row r="8" spans="2:16" x14ac:dyDescent="0.25">
      <c r="B8" s="132" t="str">
        <f>'MST Inst'!B23</f>
        <v>071_00</v>
      </c>
      <c r="C8" s="132" t="str">
        <f>'MST Inst'!C23</f>
        <v>AB + SERVER</v>
      </c>
      <c r="D8" s="132">
        <f>'MST Inst'!D23</f>
        <v>5</v>
      </c>
      <c r="E8" s="30">
        <f>'MST Inst'!E23</f>
        <v>44890</v>
      </c>
      <c r="F8" s="37">
        <f>'MST Inst'!J28</f>
        <v>0</v>
      </c>
      <c r="G8" s="2">
        <f t="shared" si="0"/>
        <v>1</v>
      </c>
      <c r="H8" s="37">
        <f t="shared" ref="H8:H36" si="2">F8*G8</f>
        <v>0</v>
      </c>
      <c r="J8" s="132" t="str">
        <f>'MST Inst Ex'!B23</f>
        <v>194_00</v>
      </c>
      <c r="K8" s="132" t="str">
        <f>'MST Inst Ex'!C23</f>
        <v>Přívod CYKY 5x10mm2 k vodíkové kontej.stanici</v>
      </c>
      <c r="L8" s="132">
        <f>'MST Inst Ex'!D23</f>
        <v>2</v>
      </c>
      <c r="M8" s="30">
        <f>'MST Inst Ex'!E23</f>
        <v>45035</v>
      </c>
      <c r="N8" s="37">
        <f>'MST Inst Ex'!J28</f>
        <v>0</v>
      </c>
      <c r="O8" s="2">
        <f t="shared" si="1"/>
        <v>2</v>
      </c>
      <c r="P8" s="37">
        <f t="shared" ref="P8:P27" si="3">N8*O8</f>
        <v>0</v>
      </c>
    </row>
    <row r="9" spans="2:16" x14ac:dyDescent="0.25">
      <c r="B9" s="132" t="str">
        <f>'MST Inst'!B29</f>
        <v>072_00</v>
      </c>
      <c r="C9" s="132" t="str">
        <f>'MST Inst'!C29</f>
        <v>dispečink</v>
      </c>
      <c r="D9" s="132">
        <f>'MST Inst'!D29</f>
        <v>5</v>
      </c>
      <c r="E9" s="30">
        <f>'MST Inst'!E29</f>
        <v>44813</v>
      </c>
      <c r="F9" s="37">
        <f>'MST Inst'!J34</f>
        <v>0</v>
      </c>
      <c r="G9" s="2">
        <f t="shared" si="0"/>
        <v>1</v>
      </c>
      <c r="H9" s="37">
        <f t="shared" si="2"/>
        <v>0</v>
      </c>
      <c r="J9" s="132" t="str">
        <f>'MST Inst Ex'!B29</f>
        <v>220_00</v>
      </c>
      <c r="K9" s="132" t="str">
        <f>'MST Inst Ex'!C29</f>
        <v>Bio úložiště</v>
      </c>
      <c r="L9" s="132">
        <f>'MST Inst Ex'!D29</f>
        <v>2</v>
      </c>
      <c r="M9" s="30">
        <f>'MST Inst Ex'!E29</f>
        <v>44967</v>
      </c>
      <c r="N9" s="37">
        <f>'MST Inst Ex'!J34</f>
        <v>0</v>
      </c>
      <c r="O9" s="2">
        <f t="shared" si="1"/>
        <v>2</v>
      </c>
      <c r="P9" s="37">
        <f t="shared" si="3"/>
        <v>0</v>
      </c>
    </row>
    <row r="10" spans="2:16" x14ac:dyDescent="0.25">
      <c r="B10" s="132" t="str">
        <f>'MST Inst'!B35</f>
        <v>090_00</v>
      </c>
      <c r="C10" s="132" t="str">
        <f>'MST Inst'!C35</f>
        <v>laboratoř</v>
      </c>
      <c r="D10" s="132">
        <f>'MST Inst'!D35</f>
        <v>5</v>
      </c>
      <c r="E10" s="30">
        <f>'MST Inst'!E35</f>
        <v>45096</v>
      </c>
      <c r="F10" s="37">
        <f>'MST Inst'!J40</f>
        <v>0</v>
      </c>
      <c r="G10" s="2">
        <f t="shared" si="0"/>
        <v>1</v>
      </c>
      <c r="H10" s="37">
        <f t="shared" si="2"/>
        <v>0</v>
      </c>
      <c r="J10" s="132" t="str">
        <f>'MST Inst Ex'!B35</f>
        <v>222_00</v>
      </c>
      <c r="K10" s="132" t="str">
        <f>'MST Inst Ex'!C35</f>
        <v>čerpadlovna + 506</v>
      </c>
      <c r="L10" s="132">
        <f>'MST Inst Ex'!D35</f>
        <v>2</v>
      </c>
      <c r="M10" s="30">
        <f>'MST Inst Ex'!E35</f>
        <v>45096</v>
      </c>
      <c r="N10" s="37">
        <f>'MST Inst Ex'!J40</f>
        <v>0</v>
      </c>
      <c r="O10" s="2">
        <f t="shared" si="1"/>
        <v>2</v>
      </c>
      <c r="P10" s="37">
        <f t="shared" si="3"/>
        <v>0</v>
      </c>
    </row>
    <row r="11" spans="2:16" x14ac:dyDescent="0.25">
      <c r="B11" s="132" t="str">
        <f>'MST Inst'!B41</f>
        <v>100_00</v>
      </c>
      <c r="C11" s="132" t="str">
        <f>'MST Inst'!C41</f>
        <v>st. zámeč. dílna</v>
      </c>
      <c r="D11" s="132">
        <f>'MST Inst'!D41</f>
        <v>5</v>
      </c>
      <c r="E11" s="30">
        <f>'MST Inst'!E41</f>
        <v>43770</v>
      </c>
      <c r="F11" s="37">
        <f>'MST Inst'!J46</f>
        <v>0</v>
      </c>
      <c r="G11" s="2">
        <f t="shared" si="0"/>
        <v>1</v>
      </c>
      <c r="H11" s="37">
        <f t="shared" si="2"/>
        <v>0</v>
      </c>
      <c r="J11" s="132" t="str">
        <f>'MST Inst Ex'!B41</f>
        <v>223_00</v>
      </c>
      <c r="K11" s="132" t="str">
        <f>'MST Inst Ex'!C41</f>
        <v>čerp. st u 360</v>
      </c>
      <c r="L11" s="132">
        <f>'MST Inst Ex'!D41</f>
        <v>2</v>
      </c>
      <c r="M11" s="30">
        <f>'MST Inst Ex'!E41</f>
        <v>44967</v>
      </c>
      <c r="N11" s="37">
        <f>'MST Inst Ex'!J46</f>
        <v>0</v>
      </c>
      <c r="O11" s="2">
        <f t="shared" si="1"/>
        <v>2</v>
      </c>
      <c r="P11" s="37">
        <f t="shared" si="3"/>
        <v>0</v>
      </c>
    </row>
    <row r="12" spans="2:16" x14ac:dyDescent="0.25">
      <c r="B12" s="132" t="str">
        <f>'MST Inst'!B47</f>
        <v>112_00</v>
      </c>
      <c r="C12" s="132" t="str">
        <f>'MST Inst'!C47</f>
        <v>garáže + el. dílna</v>
      </c>
      <c r="D12" s="132">
        <f>'MST Inst'!D47</f>
        <v>5</v>
      </c>
      <c r="E12" s="30">
        <f>'MST Inst'!E47</f>
        <v>44186</v>
      </c>
      <c r="F12" s="37">
        <f>'MST Inst'!J52</f>
        <v>0</v>
      </c>
      <c r="G12" s="2">
        <f t="shared" si="0"/>
        <v>1</v>
      </c>
      <c r="H12" s="37">
        <f t="shared" si="2"/>
        <v>0</v>
      </c>
      <c r="J12" s="132" t="str">
        <f>'MST Inst Ex'!B47</f>
        <v>224_00</v>
      </c>
      <c r="K12" s="132" t="str">
        <f>'MST Inst Ex'!C47</f>
        <v>čerp. postrk</v>
      </c>
      <c r="L12" s="132">
        <f>'MST Inst Ex'!D47</f>
        <v>2</v>
      </c>
      <c r="M12" s="30">
        <f>'MST Inst Ex'!E47</f>
        <v>44707</v>
      </c>
      <c r="N12" s="37">
        <f>'MST Inst Ex'!J52</f>
        <v>0</v>
      </c>
      <c r="O12" s="2">
        <f t="shared" si="1"/>
        <v>2</v>
      </c>
      <c r="P12" s="37">
        <f t="shared" si="3"/>
        <v>0</v>
      </c>
    </row>
    <row r="13" spans="2:16" x14ac:dyDescent="0.25">
      <c r="B13" s="132" t="str">
        <f>'MST Inst'!B53</f>
        <v>120_00</v>
      </c>
      <c r="C13" s="132" t="str">
        <f>'MST Inst'!C53</f>
        <v>vodárna</v>
      </c>
      <c r="D13" s="132">
        <f>'MST Inst'!D53</f>
        <v>5</v>
      </c>
      <c r="E13" s="30">
        <f>'MST Inst'!E53</f>
        <v>44986</v>
      </c>
      <c r="F13" s="37">
        <f>'MST Inst'!J58</f>
        <v>0</v>
      </c>
      <c r="G13" s="2">
        <f t="shared" si="0"/>
        <v>1</v>
      </c>
      <c r="H13" s="37">
        <f t="shared" si="2"/>
        <v>0</v>
      </c>
      <c r="J13" s="132" t="str">
        <f>'MST Inst Ex'!B53</f>
        <v>231_00</v>
      </c>
      <c r="K13" s="132" t="str">
        <f>'MST Inst Ex'!C53</f>
        <v>rozv. 621 + 140</v>
      </c>
      <c r="L13" s="132">
        <f>'MST Inst Ex'!D53</f>
        <v>2</v>
      </c>
      <c r="M13" s="30">
        <f>'MST Inst Ex'!E53</f>
        <v>44813</v>
      </c>
      <c r="N13" s="37">
        <f>'MST Inst Ex'!J58</f>
        <v>0</v>
      </c>
      <c r="O13" s="2">
        <f t="shared" si="1"/>
        <v>2</v>
      </c>
      <c r="P13" s="37">
        <f t="shared" si="3"/>
        <v>0</v>
      </c>
    </row>
    <row r="14" spans="2:16" x14ac:dyDescent="0.25">
      <c r="B14" s="132" t="str">
        <f>'MST Inst'!B59</f>
        <v>140_00</v>
      </c>
      <c r="C14" s="132" t="str">
        <f>'MST Inst'!C59</f>
        <v>útulek bl.</v>
      </c>
      <c r="D14" s="132">
        <f>'MST Inst'!D59</f>
        <v>5</v>
      </c>
      <c r="E14" s="30">
        <f>'MST Inst'!E59</f>
        <v>45188</v>
      </c>
      <c r="F14" s="37">
        <f>'MST Inst'!J64</f>
        <v>0</v>
      </c>
      <c r="G14" s="2">
        <f t="shared" si="0"/>
        <v>1</v>
      </c>
      <c r="H14" s="37">
        <f t="shared" si="2"/>
        <v>0</v>
      </c>
      <c r="J14" s="132" t="str">
        <f>'MST Inst Ex'!B59</f>
        <v>233_00</v>
      </c>
      <c r="K14" s="132" t="str">
        <f>'MST Inst Ex'!C59</f>
        <v>cirkus 3nádrže</v>
      </c>
      <c r="L14" s="132">
        <f>'MST Inst Ex'!D59</f>
        <v>2</v>
      </c>
      <c r="M14" s="30">
        <f>'MST Inst Ex'!E59</f>
        <v>44809</v>
      </c>
      <c r="N14" s="37">
        <f>'MST Inst Ex'!J64</f>
        <v>0</v>
      </c>
      <c r="O14" s="2">
        <f t="shared" si="1"/>
        <v>2</v>
      </c>
      <c r="P14" s="37">
        <f t="shared" si="3"/>
        <v>0</v>
      </c>
    </row>
    <row r="15" spans="2:16" x14ac:dyDescent="0.25">
      <c r="B15" s="132" t="str">
        <f>'MST Inst'!B65</f>
        <v>240_00</v>
      </c>
      <c r="C15" s="132" t="str">
        <f>'MST Inst'!C65</f>
        <v>spínací stanice VN + trafo T4</v>
      </c>
      <c r="D15" s="132">
        <f>'MST Inst'!D65</f>
        <v>5</v>
      </c>
      <c r="E15" s="30">
        <f>'MST Inst'!E65</f>
        <v>43606</v>
      </c>
      <c r="F15" s="37">
        <f>'MST Inst'!J70</f>
        <v>0</v>
      </c>
      <c r="G15" s="2">
        <f t="shared" si="0"/>
        <v>1</v>
      </c>
      <c r="H15" s="37">
        <f t="shared" si="2"/>
        <v>0</v>
      </c>
      <c r="J15" s="132" t="str">
        <f>'MST Inst Ex'!B65</f>
        <v>234_00</v>
      </c>
      <c r="K15" s="132" t="str">
        <f>'MST Inst Ex'!C65</f>
        <v>blok 8nádrží</v>
      </c>
      <c r="L15" s="132">
        <f>'MST Inst Ex'!D65</f>
        <v>2</v>
      </c>
      <c r="M15" s="30">
        <f>'MST Inst Ex'!E65</f>
        <v>44890</v>
      </c>
      <c r="N15" s="37">
        <f>'MST Inst Ex'!J70</f>
        <v>0</v>
      </c>
      <c r="O15" s="2">
        <f t="shared" si="1"/>
        <v>2</v>
      </c>
      <c r="P15" s="37">
        <f t="shared" si="3"/>
        <v>0</v>
      </c>
    </row>
    <row r="16" spans="2:16" x14ac:dyDescent="0.25">
      <c r="B16" s="132" t="str">
        <f>'MST Inst'!B71</f>
        <v>240_00</v>
      </c>
      <c r="C16" s="132" t="str">
        <f>'MST Inst'!C71</f>
        <v>spínací stanice NN + trafo T4</v>
      </c>
      <c r="D16" s="132">
        <f>'MST Inst'!D71</f>
        <v>5</v>
      </c>
      <c r="E16" s="30">
        <f>'MST Inst'!E71</f>
        <v>43769</v>
      </c>
      <c r="F16" s="37">
        <f>'MST Inst'!J76</f>
        <v>0</v>
      </c>
      <c r="G16" s="2">
        <f t="shared" si="0"/>
        <v>1</v>
      </c>
      <c r="H16" s="37">
        <f t="shared" si="2"/>
        <v>0</v>
      </c>
      <c r="J16" s="132" t="str">
        <f>'MST Inst Ex'!B71</f>
        <v>239-00</v>
      </c>
      <c r="K16" s="132" t="str">
        <f>'MST Inst Ex'!C71</f>
        <v>rekuperace</v>
      </c>
      <c r="L16" s="132">
        <f>'MST Inst Ex'!D71</f>
        <v>2</v>
      </c>
      <c r="M16" s="30">
        <f>'MST Inst Ex'!E71</f>
        <v>44994</v>
      </c>
      <c r="N16" s="37">
        <f>'MST Inst Ex'!J76</f>
        <v>0</v>
      </c>
      <c r="O16" s="2">
        <f t="shared" si="1"/>
        <v>2</v>
      </c>
      <c r="P16" s="37">
        <f t="shared" si="3"/>
        <v>0</v>
      </c>
    </row>
    <row r="17" spans="2:16" x14ac:dyDescent="0.25">
      <c r="B17" s="132" t="str">
        <f>'MST Inst'!B77</f>
        <v>241_00</v>
      </c>
      <c r="C17" s="132" t="str">
        <f>'MST Inst'!C77</f>
        <v>rozvodna NN</v>
      </c>
      <c r="D17" s="132">
        <f>'MST Inst'!D77</f>
        <v>5</v>
      </c>
      <c r="E17" s="30">
        <f>'MST Inst'!E77</f>
        <v>43769</v>
      </c>
      <c r="F17" s="37">
        <f>'MST Inst'!J82</f>
        <v>0</v>
      </c>
      <c r="G17" s="2">
        <f t="shared" si="0"/>
        <v>1</v>
      </c>
      <c r="H17" s="37">
        <f t="shared" si="2"/>
        <v>0</v>
      </c>
      <c r="J17" s="132" t="str">
        <f>'MST Inst Ex'!B77</f>
        <v>239-00</v>
      </c>
      <c r="K17" s="132" t="str">
        <f>'MST Inst Ex'!C77</f>
        <v>Tedom MGO1A</v>
      </c>
      <c r="L17" s="132">
        <f>'MST Inst Ex'!D77</f>
        <v>2</v>
      </c>
      <c r="M17" s="30">
        <f>'MST Inst Ex'!E77</f>
        <v>44994</v>
      </c>
      <c r="N17" s="37">
        <f>'MST Inst Ex'!J82</f>
        <v>0</v>
      </c>
      <c r="O17" s="2">
        <f t="shared" si="1"/>
        <v>2</v>
      </c>
      <c r="P17" s="37">
        <f t="shared" si="3"/>
        <v>0</v>
      </c>
    </row>
    <row r="18" spans="2:16" x14ac:dyDescent="0.25">
      <c r="B18" s="132" t="str">
        <f>'MST Inst'!B83</f>
        <v>241_00</v>
      </c>
      <c r="C18" s="132" t="str">
        <f>'MST Inst'!C83</f>
        <v>spínací stanice VN trafo T3</v>
      </c>
      <c r="D18" s="132">
        <f>'MST Inst'!D83</f>
        <v>5</v>
      </c>
      <c r="E18" s="30">
        <f>'MST Inst'!E83</f>
        <v>0</v>
      </c>
      <c r="F18" s="37">
        <f>'MST Inst'!J88</f>
        <v>0</v>
      </c>
      <c r="G18" s="2">
        <f t="shared" si="0"/>
        <v>1</v>
      </c>
      <c r="H18" s="37">
        <f t="shared" si="2"/>
        <v>0</v>
      </c>
      <c r="J18" s="132" t="str">
        <f>'MST Inst Ex'!B83</f>
        <v>239-00</v>
      </c>
      <c r="K18" s="132" t="str">
        <f>'MST Inst Ex'!C83</f>
        <v>Tedom MGO2A</v>
      </c>
      <c r="L18" s="132">
        <f>'MST Inst Ex'!D83</f>
        <v>2</v>
      </c>
      <c r="M18" s="30">
        <f>'MST Inst Ex'!E83</f>
        <v>44994</v>
      </c>
      <c r="N18" s="37">
        <f>'MST Inst Ex'!J88</f>
        <v>0</v>
      </c>
      <c r="O18" s="2">
        <f t="shared" si="1"/>
        <v>2</v>
      </c>
      <c r="P18" s="37">
        <f t="shared" si="3"/>
        <v>0</v>
      </c>
    </row>
    <row r="19" spans="2:16" x14ac:dyDescent="0.25">
      <c r="B19" s="132" t="str">
        <f>'MST Inst'!B89</f>
        <v>260_00</v>
      </c>
      <c r="C19" s="132" t="str">
        <f>'MST Inst'!C89</f>
        <v>nouz. zdroj</v>
      </c>
      <c r="D19" s="132">
        <f>'MST Inst'!D89</f>
        <v>5</v>
      </c>
      <c r="E19" s="30">
        <f>'MST Inst'!E89</f>
        <v>45091</v>
      </c>
      <c r="F19" s="37">
        <f>'MST Inst'!J94</f>
        <v>0</v>
      </c>
      <c r="G19" s="2">
        <f t="shared" si="0"/>
        <v>1</v>
      </c>
      <c r="H19" s="37">
        <f t="shared" si="2"/>
        <v>0</v>
      </c>
      <c r="J19" s="132" t="str">
        <f>'MST Inst Ex'!B89</f>
        <v>320-00</v>
      </c>
      <c r="K19" s="132" t="str">
        <f>'MST Inst Ex'!C89</f>
        <v>vrty</v>
      </c>
      <c r="L19" s="132">
        <f>'MST Inst Ex'!D89</f>
        <v>2</v>
      </c>
      <c r="M19" s="30">
        <f>'MST Inst Ex'!E89</f>
        <v>45188</v>
      </c>
      <c r="N19" s="37">
        <f>'MST Inst Ex'!J94</f>
        <v>0</v>
      </c>
      <c r="O19" s="2">
        <f t="shared" si="1"/>
        <v>2</v>
      </c>
      <c r="P19" s="37">
        <f t="shared" si="3"/>
        <v>0</v>
      </c>
    </row>
    <row r="20" spans="2:16" x14ac:dyDescent="0.25">
      <c r="B20" s="132" t="str">
        <f>'MST Inst'!B95</f>
        <v>291_00</v>
      </c>
      <c r="C20" s="132" t="str">
        <f>'MST Inst'!C95</f>
        <v>roz. pro 220+361</v>
      </c>
      <c r="D20" s="132">
        <f>'MST Inst'!D95</f>
        <v>5</v>
      </c>
      <c r="E20" s="30">
        <f>'MST Inst'!E95</f>
        <v>45188</v>
      </c>
      <c r="F20" s="37">
        <f>'MST Inst'!J100</f>
        <v>0</v>
      </c>
      <c r="G20" s="2">
        <f t="shared" si="0"/>
        <v>1</v>
      </c>
      <c r="H20" s="37">
        <f t="shared" si="2"/>
        <v>0</v>
      </c>
      <c r="J20" s="132" t="str">
        <f>'MST Inst Ex'!B95</f>
        <v>326_00</v>
      </c>
      <c r="K20" s="132" t="str">
        <f>'MST Inst Ex'!C95</f>
        <v>Chčov</v>
      </c>
      <c r="L20" s="132">
        <f>'MST Inst Ex'!D95</f>
        <v>2</v>
      </c>
      <c r="M20" s="30">
        <f>'MST Inst Ex'!E95</f>
        <v>44994</v>
      </c>
      <c r="N20" s="37">
        <f>'MST Inst Ex'!J100</f>
        <v>0</v>
      </c>
      <c r="O20" s="2">
        <f t="shared" si="1"/>
        <v>2</v>
      </c>
      <c r="P20" s="37">
        <f t="shared" si="3"/>
        <v>0</v>
      </c>
    </row>
    <row r="21" spans="2:16" x14ac:dyDescent="0.25">
      <c r="B21" s="132" t="str">
        <f>'MST Inst'!B101</f>
        <v>292_00</v>
      </c>
      <c r="C21" s="132" t="str">
        <f>'MST Inst'!C101</f>
        <v>roz. pro 223+360</v>
      </c>
      <c r="D21" s="132">
        <f>'MST Inst'!D101</f>
        <v>5</v>
      </c>
      <c r="E21" s="30">
        <f>'MST Inst'!E101</f>
        <v>44707</v>
      </c>
      <c r="F21" s="37">
        <f>'MST Inst'!J106</f>
        <v>0</v>
      </c>
      <c r="G21" s="2">
        <f t="shared" si="0"/>
        <v>1</v>
      </c>
      <c r="H21" s="37">
        <f t="shared" si="2"/>
        <v>0</v>
      </c>
      <c r="J21" s="132" t="str">
        <f>'MST Inst Ex'!B101</f>
        <v>327_00</v>
      </c>
      <c r="K21" s="132" t="str">
        <f>'MST Inst Ex'!C101</f>
        <v>Bčov</v>
      </c>
      <c r="L21" s="132">
        <f>'MST Inst Ex'!D101</f>
        <v>2</v>
      </c>
      <c r="M21" s="30">
        <f>'MST Inst Ex'!E101</f>
        <v>45096</v>
      </c>
      <c r="N21" s="37">
        <f>'MST Inst Ex'!J106</f>
        <v>0</v>
      </c>
      <c r="O21" s="2">
        <f t="shared" si="1"/>
        <v>2</v>
      </c>
      <c r="P21" s="37">
        <f t="shared" si="3"/>
        <v>0</v>
      </c>
    </row>
    <row r="22" spans="2:16" x14ac:dyDescent="0.25">
      <c r="B22" s="132" t="str">
        <f>'MST Inst'!B107</f>
        <v>330_00</v>
      </c>
      <c r="C22" s="132" t="str">
        <f>'MST Inst'!C107</f>
        <v>veřejné osvětlení</v>
      </c>
      <c r="D22" s="132">
        <f>'MST Inst'!D107</f>
        <v>5</v>
      </c>
      <c r="E22" s="30">
        <f>'MST Inst'!E107</f>
        <v>44813</v>
      </c>
      <c r="F22" s="37">
        <f>'MST Inst'!J112</f>
        <v>0</v>
      </c>
      <c r="G22" s="2">
        <f t="shared" si="0"/>
        <v>1</v>
      </c>
      <c r="H22" s="37">
        <f t="shared" si="2"/>
        <v>0</v>
      </c>
      <c r="J22" s="132" t="str">
        <f>'MST Inst Ex'!B107</f>
        <v>360_00</v>
      </c>
      <c r="K22" s="132" t="str">
        <f>'MST Inst Ex'!C107</f>
        <v>stáčení žc.</v>
      </c>
      <c r="L22" s="132">
        <f>'MST Inst Ex'!D107</f>
        <v>2</v>
      </c>
      <c r="M22" s="30">
        <f>'MST Inst Ex'!E107</f>
        <v>44967</v>
      </c>
      <c r="N22" s="37">
        <f>'MST Inst Ex'!J112</f>
        <v>0</v>
      </c>
      <c r="O22" s="2">
        <f t="shared" si="1"/>
        <v>2</v>
      </c>
      <c r="P22" s="37">
        <f t="shared" si="3"/>
        <v>0</v>
      </c>
    </row>
    <row r="23" spans="2:16" x14ac:dyDescent="0.25">
      <c r="B23" s="132" t="str">
        <f>'MST Inst'!B113</f>
        <v>370_00</v>
      </c>
      <c r="C23" s="132" t="str">
        <f>'MST Inst'!C113</f>
        <v>lokoremíza</v>
      </c>
      <c r="D23" s="132">
        <f>'MST Inst'!D113</f>
        <v>5</v>
      </c>
      <c r="E23" s="30">
        <f>'MST Inst'!E113</f>
        <v>45152</v>
      </c>
      <c r="F23" s="37">
        <f>'MST Inst'!J118</f>
        <v>0</v>
      </c>
      <c r="G23" s="2">
        <f t="shared" si="0"/>
        <v>1</v>
      </c>
      <c r="H23" s="37">
        <f t="shared" si="2"/>
        <v>0</v>
      </c>
      <c r="J23" s="132" t="str">
        <f>'MST Inst Ex'!B113</f>
        <v>361_00</v>
      </c>
      <c r="K23" s="132" t="str">
        <f>'MST Inst Ex'!C113</f>
        <v>stáčení žc. Bio</v>
      </c>
      <c r="L23" s="132">
        <f>'MST Inst Ex'!D113</f>
        <v>2</v>
      </c>
      <c r="M23" s="30">
        <f>'MST Inst Ex'!E113</f>
        <v>44707</v>
      </c>
      <c r="N23" s="37">
        <f>'MST Inst Ex'!J118</f>
        <v>0</v>
      </c>
      <c r="O23" s="2">
        <f t="shared" si="1"/>
        <v>2</v>
      </c>
      <c r="P23" s="37">
        <f t="shared" si="3"/>
        <v>0</v>
      </c>
    </row>
    <row r="24" spans="2:16" x14ac:dyDescent="0.25">
      <c r="B24" s="132" t="str">
        <f>'MST Inst'!B119</f>
        <v>380_00</v>
      </c>
      <c r="C24" s="132" t="str">
        <f>'MST Inst'!C119</f>
        <v>želez. váha</v>
      </c>
      <c r="D24" s="132">
        <f>'MST Inst'!D119</f>
        <v>5</v>
      </c>
      <c r="E24" s="30">
        <f>'MST Inst'!E119</f>
        <v>44452</v>
      </c>
      <c r="F24" s="37">
        <f>'MST Inst'!J124</f>
        <v>0</v>
      </c>
      <c r="G24" s="2">
        <f t="shared" si="0"/>
        <v>1</v>
      </c>
      <c r="H24" s="37">
        <f t="shared" si="2"/>
        <v>0</v>
      </c>
      <c r="J24" s="132" t="str">
        <f>'MST Inst Ex'!B119</f>
        <v>400_00</v>
      </c>
      <c r="K24" s="132" t="str">
        <f>'MST Inst Ex'!C119</f>
        <v>úložiště CÚ</v>
      </c>
      <c r="L24" s="132">
        <f>'MST Inst Ex'!D119</f>
        <v>2</v>
      </c>
      <c r="M24" s="30">
        <f>'MST Inst Ex'!E119</f>
        <v>44986</v>
      </c>
      <c r="N24" s="37">
        <f>'MST Inst Ex'!J124</f>
        <v>0</v>
      </c>
      <c r="O24" s="2">
        <f t="shared" si="1"/>
        <v>2</v>
      </c>
      <c r="P24" s="37">
        <f t="shared" si="3"/>
        <v>0</v>
      </c>
    </row>
    <row r="25" spans="2:16" x14ac:dyDescent="0.25">
      <c r="B25" s="132" t="str">
        <f>'MST Inst'!B125</f>
        <v>381_00</v>
      </c>
      <c r="C25" s="132" t="str">
        <f>'MST Inst'!C125</f>
        <v>silniční váha</v>
      </c>
      <c r="D25" s="132">
        <f>'MST Inst'!D125</f>
        <v>5</v>
      </c>
      <c r="E25" s="30">
        <f>'MST Inst'!E125</f>
        <v>45152</v>
      </c>
      <c r="F25" s="37">
        <f>'MST Inst'!J130</f>
        <v>0</v>
      </c>
      <c r="G25" s="2">
        <f t="shared" si="0"/>
        <v>1</v>
      </c>
      <c r="H25" s="37">
        <f t="shared" si="2"/>
        <v>0</v>
      </c>
      <c r="J25" s="132" t="str">
        <f>'MST Inst Ex'!B125</f>
        <v>522_00</v>
      </c>
      <c r="K25" s="132" t="str">
        <f>'MST Inst Ex'!C125</f>
        <v>RSP</v>
      </c>
      <c r="L25" s="132">
        <f>'MST Inst Ex'!D125</f>
        <v>2</v>
      </c>
      <c r="M25" s="30">
        <f>'MST Inst Ex'!E125</f>
        <v>44582</v>
      </c>
      <c r="N25" s="37">
        <f>'MST Inst Ex'!J130</f>
        <v>0</v>
      </c>
      <c r="O25" s="2">
        <f t="shared" si="1"/>
        <v>2</v>
      </c>
      <c r="P25" s="37">
        <f t="shared" si="3"/>
        <v>0</v>
      </c>
    </row>
    <row r="26" spans="2:16" x14ac:dyDescent="0.25">
      <c r="B26" s="132" t="str">
        <f>'MST Inst'!B131</f>
        <v>413_00</v>
      </c>
      <c r="C26" s="132" t="str">
        <f>'MST Inst'!C131</f>
        <v>ČS pož. vody</v>
      </c>
      <c r="D26" s="132">
        <f>'MST Inst'!D131</f>
        <v>5</v>
      </c>
      <c r="E26" s="30">
        <f>'MST Inst'!E131</f>
        <v>43769</v>
      </c>
      <c r="F26" s="37">
        <f>'MST Inst'!J136</f>
        <v>0</v>
      </c>
      <c r="G26" s="2">
        <f t="shared" si="0"/>
        <v>1</v>
      </c>
      <c r="H26" s="37">
        <f t="shared" si="2"/>
        <v>0</v>
      </c>
      <c r="J26" s="132" t="str">
        <f>'MST Inst Ex'!B131</f>
        <v>580_00</v>
      </c>
      <c r="K26" s="132" t="str">
        <f>'MST Inst Ex'!C131</f>
        <v>koncák</v>
      </c>
      <c r="L26" s="132">
        <f>'MST Inst Ex'!D131</f>
        <v>2</v>
      </c>
      <c r="M26" s="30">
        <f>'MST Inst Ex'!E131</f>
        <v>44707</v>
      </c>
      <c r="N26" s="37">
        <f>'MST Inst Ex'!J136</f>
        <v>0</v>
      </c>
      <c r="O26" s="2">
        <f t="shared" si="1"/>
        <v>2</v>
      </c>
      <c r="P26" s="37">
        <f t="shared" si="3"/>
        <v>0</v>
      </c>
    </row>
    <row r="27" spans="2:16" x14ac:dyDescent="0.25">
      <c r="B27" s="132" t="str">
        <f>'MST Inst'!B137</f>
        <v>481_00</v>
      </c>
      <c r="C27" s="132" t="str">
        <f>'MST Inst'!C137</f>
        <v>úložiště sudů</v>
      </c>
      <c r="D27" s="132">
        <f>'MST Inst'!D137</f>
        <v>5</v>
      </c>
      <c r="E27" s="30">
        <f>'MST Inst'!E137</f>
        <v>44229</v>
      </c>
      <c r="F27" s="37">
        <f>'MST Inst'!J142</f>
        <v>0</v>
      </c>
      <c r="G27" s="2">
        <f t="shared" si="0"/>
        <v>1</v>
      </c>
      <c r="H27" s="37">
        <f t="shared" si="2"/>
        <v>0</v>
      </c>
      <c r="J27" s="132" t="str">
        <f>'MST Inst Ex'!B137</f>
        <v>590_00</v>
      </c>
      <c r="K27" s="132" t="str">
        <f>'MST Inst Ex'!C137</f>
        <v>koncák DN300</v>
      </c>
      <c r="L27" s="132">
        <f>'MST Inst Ex'!D137</f>
        <v>2</v>
      </c>
      <c r="M27" s="30">
        <f>'MST Inst Ex'!E137</f>
        <v>44809</v>
      </c>
      <c r="N27" s="37">
        <f>'MST Inst Ex'!J142</f>
        <v>0</v>
      </c>
      <c r="O27" s="2">
        <f t="shared" si="1"/>
        <v>2</v>
      </c>
      <c r="P27" s="37">
        <f t="shared" si="3"/>
        <v>0</v>
      </c>
    </row>
    <row r="28" spans="2:16" x14ac:dyDescent="0.25">
      <c r="B28" s="132" t="str">
        <f>'MST Inst'!B143</f>
        <v>521_00</v>
      </c>
      <c r="C28" s="132" t="str">
        <f>'MST Inst'!C143</f>
        <v>SHZ u 234</v>
      </c>
      <c r="D28" s="132">
        <f>'MST Inst'!D143</f>
        <v>5</v>
      </c>
      <c r="E28" s="30">
        <f>'MST Inst'!E143</f>
        <v>43769</v>
      </c>
      <c r="F28" s="37">
        <f>'MST Inst'!J148</f>
        <v>0</v>
      </c>
      <c r="G28" s="2">
        <f t="shared" si="0"/>
        <v>1</v>
      </c>
      <c r="H28" s="37">
        <f t="shared" si="2"/>
        <v>0</v>
      </c>
      <c r="J28" s="132"/>
      <c r="K28" s="132"/>
      <c r="L28" s="132"/>
      <c r="M28" s="30"/>
      <c r="N28" s="37"/>
      <c r="O28" s="2"/>
      <c r="P28" s="37"/>
    </row>
    <row r="29" spans="2:16" x14ac:dyDescent="0.25">
      <c r="B29" s="132" t="str">
        <f>'MST Inst'!B149</f>
        <v>581_00</v>
      </c>
      <c r="C29" s="132" t="str">
        <f>'MST Inst'!C149</f>
        <v>koncák rozv.</v>
      </c>
      <c r="D29" s="132">
        <f>'MST Inst'!D149</f>
        <v>5</v>
      </c>
      <c r="E29" s="30">
        <f>'MST Inst'!E149</f>
        <v>44707</v>
      </c>
      <c r="F29" s="37">
        <f>'MST Inst'!J154</f>
        <v>0</v>
      </c>
      <c r="G29" s="2">
        <f t="shared" si="0"/>
        <v>1</v>
      </c>
      <c r="H29" s="37">
        <f t="shared" si="2"/>
        <v>0</v>
      </c>
      <c r="J29" s="132"/>
      <c r="K29" s="132"/>
      <c r="L29" s="132"/>
      <c r="M29" s="30"/>
      <c r="N29" s="37"/>
      <c r="O29" s="2"/>
      <c r="P29" s="37"/>
    </row>
    <row r="30" spans="2:16" x14ac:dyDescent="0.25">
      <c r="B30" s="132" t="str">
        <f>'MST Inst'!B155</f>
        <v>620_00</v>
      </c>
      <c r="C30" s="132" t="str">
        <f>'MST Inst'!C155</f>
        <v>st. oleják</v>
      </c>
      <c r="D30" s="132">
        <f>'MST Inst'!D155</f>
        <v>5</v>
      </c>
      <c r="E30" s="30">
        <f>'MST Inst'!E155</f>
        <v>44452</v>
      </c>
      <c r="F30" s="37">
        <f>'MST Inst'!J160</f>
        <v>0</v>
      </c>
      <c r="G30" s="2">
        <f t="shared" si="0"/>
        <v>1</v>
      </c>
      <c r="H30" s="37">
        <f t="shared" si="2"/>
        <v>0</v>
      </c>
      <c r="J30" s="132"/>
      <c r="K30" s="132"/>
      <c r="L30" s="132"/>
      <c r="M30" s="30"/>
      <c r="N30" s="37"/>
      <c r="O30" s="2"/>
      <c r="P30" s="37"/>
    </row>
    <row r="31" spans="2:16" x14ac:dyDescent="0.25">
      <c r="B31" s="132" t="str">
        <f>'MST Inst'!B161</f>
        <v>700_20 (700/1)</v>
      </c>
      <c r="C31" s="132" t="str">
        <f>'MST Inst'!C161</f>
        <v>sklad haly</v>
      </c>
      <c r="D31" s="132">
        <f>'MST Inst'!D161</f>
        <v>5</v>
      </c>
      <c r="E31" s="30">
        <f>'MST Inst'!E161</f>
        <v>45188</v>
      </c>
      <c r="F31" s="37">
        <f>'MST Inst'!J166</f>
        <v>0</v>
      </c>
      <c r="G31" s="2">
        <f t="shared" si="0"/>
        <v>1</v>
      </c>
      <c r="H31" s="37">
        <f t="shared" si="2"/>
        <v>0</v>
      </c>
      <c r="J31" s="132"/>
      <c r="K31" s="132"/>
      <c r="L31" s="132"/>
      <c r="M31" s="30"/>
      <c r="N31" s="37"/>
      <c r="O31" s="2"/>
      <c r="P31" s="37"/>
    </row>
    <row r="32" spans="2:16" x14ac:dyDescent="0.25">
      <c r="B32" s="132" t="str">
        <f>'MST Inst'!B167</f>
        <v>700/2_20</v>
      </c>
      <c r="C32" s="132" t="str">
        <f>'MST Inst'!C167</f>
        <v>sklad haly</v>
      </c>
      <c r="D32" s="132">
        <f>'MST Inst'!D167</f>
        <v>5</v>
      </c>
      <c r="E32" s="30">
        <f>'MST Inst'!E167</f>
        <v>44452</v>
      </c>
      <c r="F32" s="37">
        <f>'MST Inst'!J172</f>
        <v>0</v>
      </c>
      <c r="G32" s="2">
        <f t="shared" si="0"/>
        <v>1</v>
      </c>
      <c r="H32" s="37">
        <f t="shared" si="2"/>
        <v>0</v>
      </c>
      <c r="J32" s="132"/>
      <c r="K32" s="132"/>
      <c r="L32" s="132"/>
      <c r="M32" s="30"/>
      <c r="N32" s="37"/>
      <c r="O32" s="2"/>
      <c r="P32" s="37"/>
    </row>
    <row r="33" spans="2:16" x14ac:dyDescent="0.25">
      <c r="B33" s="132" t="str">
        <f>'MST Inst'!B173</f>
        <v>703_00</v>
      </c>
      <c r="C33" s="132" t="str">
        <f>'MST Inst'!C173</f>
        <v>hangár</v>
      </c>
      <c r="D33" s="132">
        <f>'MST Inst'!D173</f>
        <v>5</v>
      </c>
      <c r="E33" s="30">
        <f>'MST Inst'!E173</f>
        <v>44456</v>
      </c>
      <c r="F33" s="37">
        <f>'MST Inst'!J178</f>
        <v>0</v>
      </c>
      <c r="G33" s="2">
        <f t="shared" si="0"/>
        <v>1</v>
      </c>
      <c r="H33" s="37">
        <f t="shared" si="2"/>
        <v>0</v>
      </c>
      <c r="J33" s="132"/>
      <c r="K33" s="132"/>
      <c r="L33" s="132"/>
      <c r="M33" s="30"/>
      <c r="N33" s="37"/>
      <c r="O33" s="2"/>
      <c r="P33" s="37"/>
    </row>
    <row r="34" spans="2:16" x14ac:dyDescent="0.25">
      <c r="B34" s="132" t="str">
        <f>'MST Inst'!B179</f>
        <v>704_00</v>
      </c>
      <c r="C34" s="132" t="str">
        <f>'MST Inst'!C179</f>
        <v>hangár</v>
      </c>
      <c r="D34" s="132">
        <f>'MST Inst'!D179</f>
        <v>5</v>
      </c>
      <c r="E34" s="30">
        <f>'MST Inst'!E179</f>
        <v>43759</v>
      </c>
      <c r="F34" s="37">
        <f>'MST Inst'!J184</f>
        <v>0</v>
      </c>
      <c r="G34" s="2">
        <f t="shared" si="0"/>
        <v>1</v>
      </c>
      <c r="H34" s="37">
        <f t="shared" si="2"/>
        <v>0</v>
      </c>
      <c r="J34" s="132"/>
      <c r="K34" s="132"/>
      <c r="L34" s="132"/>
      <c r="M34" s="30"/>
      <c r="N34" s="37"/>
      <c r="O34" s="2"/>
      <c r="P34" s="37"/>
    </row>
    <row r="35" spans="2:16" x14ac:dyDescent="0.25">
      <c r="B35" s="132" t="str">
        <f>'MST Inst'!B185</f>
        <v>705_00</v>
      </c>
      <c r="C35" s="132" t="str">
        <f>'MST Inst'!C185</f>
        <v>hangár</v>
      </c>
      <c r="D35" s="132">
        <f>'MST Inst'!D185</f>
        <v>5</v>
      </c>
      <c r="E35" s="30">
        <f>'MST Inst'!E185</f>
        <v>44928</v>
      </c>
      <c r="F35" s="37">
        <f>'MST Inst'!J190</f>
        <v>0</v>
      </c>
      <c r="G35" s="2">
        <f t="shared" si="0"/>
        <v>1</v>
      </c>
      <c r="H35" s="37">
        <f t="shared" si="2"/>
        <v>0</v>
      </c>
      <c r="J35" s="132"/>
      <c r="K35" s="132"/>
      <c r="L35" s="132"/>
      <c r="M35" s="30"/>
      <c r="N35" s="37"/>
      <c r="O35" s="2"/>
      <c r="P35" s="37"/>
    </row>
    <row r="36" spans="2:16" x14ac:dyDescent="0.25">
      <c r="B36" s="132" t="str">
        <f>'MST Inst'!B191</f>
        <v>706_00</v>
      </c>
      <c r="C36" s="132" t="str">
        <f>'MST Inst'!C191</f>
        <v>hangár</v>
      </c>
      <c r="D36" s="132">
        <f>'MST Inst'!D191</f>
        <v>5</v>
      </c>
      <c r="E36" s="30">
        <f>'MST Inst'!E191</f>
        <v>43759</v>
      </c>
      <c r="F36" s="37">
        <f>'MST Inst'!J196</f>
        <v>0</v>
      </c>
      <c r="G36" s="2">
        <f t="shared" si="0"/>
        <v>1</v>
      </c>
      <c r="H36" s="37">
        <f t="shared" si="2"/>
        <v>0</v>
      </c>
      <c r="J36" s="132"/>
      <c r="K36" s="132"/>
      <c r="L36" s="132"/>
      <c r="M36" s="30"/>
      <c r="N36" s="37"/>
      <c r="O36" s="2"/>
      <c r="P36" s="37"/>
    </row>
    <row r="38" spans="2:16" x14ac:dyDescent="0.25">
      <c r="B38" s="23" t="s">
        <v>290</v>
      </c>
      <c r="J38" s="23" t="s">
        <v>291</v>
      </c>
    </row>
    <row r="39" spans="2:16" ht="56.1" customHeight="1" x14ac:dyDescent="0.25">
      <c r="B39" s="129" t="s">
        <v>8</v>
      </c>
      <c r="C39" s="24" t="s">
        <v>0</v>
      </c>
      <c r="D39" s="24" t="s">
        <v>277</v>
      </c>
      <c r="E39" s="130" t="s">
        <v>202</v>
      </c>
      <c r="F39" s="131" t="s">
        <v>278</v>
      </c>
      <c r="G39" s="24" t="s">
        <v>279</v>
      </c>
      <c r="H39" s="24" t="s">
        <v>280</v>
      </c>
      <c r="J39" s="129" t="s">
        <v>8</v>
      </c>
      <c r="K39" s="24" t="s">
        <v>0</v>
      </c>
      <c r="L39" s="24" t="s">
        <v>277</v>
      </c>
      <c r="M39" s="130" t="s">
        <v>202</v>
      </c>
      <c r="N39" s="131" t="s">
        <v>278</v>
      </c>
      <c r="O39" s="24" t="s">
        <v>279</v>
      </c>
      <c r="P39" s="24" t="s">
        <v>280</v>
      </c>
    </row>
    <row r="40" spans="2:16" x14ac:dyDescent="0.25">
      <c r="B40" s="132" t="str">
        <f>'MST LPS'!B5</f>
        <v>041_00</v>
      </c>
      <c r="C40" s="132" t="str">
        <f>'MST LPS'!C5</f>
        <v>vrátnice hlavní</v>
      </c>
      <c r="D40" s="132">
        <f>'MST LPS'!D5</f>
        <v>5</v>
      </c>
      <c r="E40" s="30">
        <f>'MST LPS'!E5</f>
        <v>43550</v>
      </c>
      <c r="F40" s="37">
        <f>'MST LPS'!J8</f>
        <v>0</v>
      </c>
      <c r="G40" s="2">
        <f>IF(D40&lt;5,TRUNC(4/D40),1)</f>
        <v>1</v>
      </c>
      <c r="H40" s="37">
        <f>F40*G40</f>
        <v>0</v>
      </c>
      <c r="J40" s="132" t="str">
        <f>'MST LPS Ex'!B5</f>
        <v>180_00</v>
      </c>
      <c r="K40" s="132" t="str">
        <f>'MST LPS Ex'!C5</f>
        <v>sklad vzorků</v>
      </c>
      <c r="L40" s="132">
        <f>'MST LPS Ex'!D5</f>
        <v>2</v>
      </c>
      <c r="M40" s="30">
        <f>'MST LPS Ex'!E5</f>
        <v>44722</v>
      </c>
      <c r="N40" s="37">
        <f>'MST LPS Ex'!J8</f>
        <v>0</v>
      </c>
      <c r="O40" s="2">
        <f>IF(L40&lt;5,TRUNC(4/L40),1)</f>
        <v>2</v>
      </c>
      <c r="P40" s="37">
        <f>N40*O40</f>
        <v>0</v>
      </c>
    </row>
    <row r="41" spans="2:16" x14ac:dyDescent="0.25">
      <c r="B41" s="132" t="str">
        <f>'MST LPS'!B9</f>
        <v>050_00</v>
      </c>
      <c r="C41" s="132" t="str">
        <f>'MST LPS'!C9</f>
        <v>HZS</v>
      </c>
      <c r="D41" s="132">
        <f>'MST LPS'!D9</f>
        <v>5</v>
      </c>
      <c r="E41" s="30">
        <f>'MST LPS'!E9</f>
        <v>44890</v>
      </c>
      <c r="F41" s="37">
        <f>'MST LPS'!J12</f>
        <v>0</v>
      </c>
      <c r="G41" s="2">
        <f t="shared" ref="G41:G72" si="4">IF(D41&lt;5,TRUNC(4/D41),1)</f>
        <v>1</v>
      </c>
      <c r="H41" s="37">
        <f>F41*G41</f>
        <v>0</v>
      </c>
      <c r="J41" s="132" t="str">
        <f>'MST LPS Ex'!B9</f>
        <v>191_00</v>
      </c>
      <c r="K41" s="132" t="str">
        <f>'MST LPS Ex'!C9</f>
        <v>výdej do AC + aditivace</v>
      </c>
      <c r="L41" s="132">
        <f>'MST LPS Ex'!D9</f>
        <v>2</v>
      </c>
      <c r="M41" s="30">
        <f>'MST LPS Ex'!E9</f>
        <v>45096</v>
      </c>
      <c r="N41" s="37">
        <f>'MST LPS Ex'!J12</f>
        <v>0</v>
      </c>
      <c r="O41" s="2">
        <f t="shared" ref="O41:O61" si="5">IF(L41&lt;5,TRUNC(4/L41),1)</f>
        <v>2</v>
      </c>
      <c r="P41" s="37">
        <f>N41*O41</f>
        <v>0</v>
      </c>
    </row>
    <row r="42" spans="2:16" x14ac:dyDescent="0.25">
      <c r="B42" s="132" t="str">
        <f>'MST LPS'!B13</f>
        <v>051_00</v>
      </c>
      <c r="C42" s="132" t="str">
        <f>'MST LPS'!C13</f>
        <v>AB stará</v>
      </c>
      <c r="D42" s="132">
        <f>'MST LPS'!D13</f>
        <v>5</v>
      </c>
      <c r="E42" s="30">
        <f>'MST LPS'!E13</f>
        <v>44890</v>
      </c>
      <c r="F42" s="37">
        <f>'MST LPS'!J16</f>
        <v>0</v>
      </c>
      <c r="G42" s="2">
        <f t="shared" si="4"/>
        <v>1</v>
      </c>
      <c r="H42" s="37">
        <f>F42*G42</f>
        <v>0</v>
      </c>
      <c r="J42" s="132" t="str">
        <f>'MST LPS Ex'!B13</f>
        <v>194_00</v>
      </c>
      <c r="K42" s="132" t="str">
        <f>'MST LPS Ex'!C13</f>
        <v>Vodíková kontejnerová stanice</v>
      </c>
      <c r="L42" s="132">
        <f>'MST LPS Ex'!D13</f>
        <v>2</v>
      </c>
      <c r="M42" s="30">
        <f>'MST LPS Ex'!E13</f>
        <v>45035</v>
      </c>
      <c r="N42" s="37">
        <f>'MST LPS Ex'!J16</f>
        <v>0</v>
      </c>
      <c r="O42" s="2">
        <f t="shared" si="5"/>
        <v>2</v>
      </c>
      <c r="P42" s="37">
        <f>N42*O42</f>
        <v>0</v>
      </c>
    </row>
    <row r="43" spans="2:16" x14ac:dyDescent="0.25">
      <c r="B43" s="132" t="str">
        <f>'MST LPS'!B17</f>
        <v>071_00</v>
      </c>
      <c r="C43" s="132" t="str">
        <f>'MST LPS'!C17</f>
        <v>AB</v>
      </c>
      <c r="D43" s="132">
        <f>'MST LPS'!D17</f>
        <v>5</v>
      </c>
      <c r="E43" s="30">
        <f>'MST LPS'!E17</f>
        <v>43759</v>
      </c>
      <c r="F43" s="37">
        <f>'MST LPS'!J20</f>
        <v>0</v>
      </c>
      <c r="G43" s="2">
        <f t="shared" si="4"/>
        <v>1</v>
      </c>
      <c r="H43" s="37">
        <f t="shared" ref="H43:H72" si="6">F43*G43</f>
        <v>0</v>
      </c>
      <c r="J43" s="132" t="str">
        <f>'MST LPS Ex'!B17</f>
        <v>220_00</v>
      </c>
      <c r="K43" s="132" t="str">
        <f>'MST LPS Ex'!C17</f>
        <v>včetně roz. 291</v>
      </c>
      <c r="L43" s="132">
        <f>'MST LPS Ex'!D17</f>
        <v>2</v>
      </c>
      <c r="M43" s="30">
        <f>'MST LPS Ex'!E17</f>
        <v>44993</v>
      </c>
      <c r="N43" s="37">
        <f>'MST LPS Ex'!J20</f>
        <v>0</v>
      </c>
      <c r="O43" s="2">
        <f t="shared" si="5"/>
        <v>2</v>
      </c>
      <c r="P43" s="37">
        <f t="shared" ref="P43:P61" si="7">N43*O43</f>
        <v>0</v>
      </c>
    </row>
    <row r="44" spans="2:16" x14ac:dyDescent="0.25">
      <c r="B44" s="132" t="str">
        <f>'MST LPS'!B21</f>
        <v>072_00</v>
      </c>
      <c r="C44" s="132" t="str">
        <f>'MST LPS'!C21</f>
        <v>dispečink</v>
      </c>
      <c r="D44" s="132">
        <f>'MST LPS'!D21</f>
        <v>5</v>
      </c>
      <c r="E44" s="30">
        <f>'MST LPS'!E21</f>
        <v>45152</v>
      </c>
      <c r="F44" s="37">
        <f>'MST LPS'!J24</f>
        <v>0</v>
      </c>
      <c r="G44" s="2">
        <f t="shared" si="4"/>
        <v>1</v>
      </c>
      <c r="H44" s="37">
        <f t="shared" si="6"/>
        <v>0</v>
      </c>
      <c r="J44" s="132" t="str">
        <f>'MST LPS Ex'!B21</f>
        <v>222_00</v>
      </c>
      <c r="K44" s="132" t="str">
        <f>'MST LPS Ex'!C21</f>
        <v>čerpadlovna</v>
      </c>
      <c r="L44" s="132">
        <f>'MST LPS Ex'!D21</f>
        <v>2</v>
      </c>
      <c r="M44" s="30">
        <f>'MST LPS Ex'!E21</f>
        <v>45096</v>
      </c>
      <c r="N44" s="37">
        <f>'MST LPS Ex'!J24</f>
        <v>0</v>
      </c>
      <c r="O44" s="2">
        <f t="shared" si="5"/>
        <v>2</v>
      </c>
      <c r="P44" s="37">
        <f t="shared" si="7"/>
        <v>0</v>
      </c>
    </row>
    <row r="45" spans="2:16" x14ac:dyDescent="0.25">
      <c r="B45" s="132" t="str">
        <f>'MST LPS'!B25</f>
        <v>090_00</v>
      </c>
      <c r="C45" s="132" t="str">
        <f>'MST LPS'!C25</f>
        <v>laboratoř</v>
      </c>
      <c r="D45" s="132">
        <f>'MST LPS'!D25</f>
        <v>5</v>
      </c>
      <c r="E45" s="30">
        <f>'MST LPS'!E25</f>
        <v>45096</v>
      </c>
      <c r="F45" s="37">
        <f>'MST LPS'!J28</f>
        <v>0</v>
      </c>
      <c r="G45" s="2">
        <f t="shared" si="4"/>
        <v>1</v>
      </c>
      <c r="H45" s="37">
        <f t="shared" si="6"/>
        <v>0</v>
      </c>
      <c r="J45" s="132" t="str">
        <f>'MST LPS Ex'!B25</f>
        <v>223_00</v>
      </c>
      <c r="K45" s="132" t="str">
        <f>'MST LPS Ex'!C25</f>
        <v>včetně roz. 292</v>
      </c>
      <c r="L45" s="132">
        <f>'MST LPS Ex'!D25</f>
        <v>2</v>
      </c>
      <c r="M45" s="30">
        <f>'MST LPS Ex'!E25</f>
        <v>44967</v>
      </c>
      <c r="N45" s="37">
        <f>'MST LPS Ex'!J28</f>
        <v>0</v>
      </c>
      <c r="O45" s="2">
        <f t="shared" si="5"/>
        <v>2</v>
      </c>
      <c r="P45" s="37">
        <f t="shared" si="7"/>
        <v>0</v>
      </c>
    </row>
    <row r="46" spans="2:16" x14ac:dyDescent="0.25">
      <c r="B46" s="132" t="str">
        <f>'MST LPS'!B29</f>
        <v>100_00</v>
      </c>
      <c r="C46" s="132" t="str">
        <f>'MST LPS'!C29</f>
        <v>st. zámeč. dílna</v>
      </c>
      <c r="D46" s="132">
        <f>'MST LPS'!D29</f>
        <v>5</v>
      </c>
      <c r="E46" s="30">
        <f>'MST LPS'!E29</f>
        <v>45152</v>
      </c>
      <c r="F46" s="37">
        <f>'MST LPS'!J32</f>
        <v>0</v>
      </c>
      <c r="G46" s="2">
        <f t="shared" si="4"/>
        <v>1</v>
      </c>
      <c r="H46" s="37">
        <f t="shared" si="6"/>
        <v>0</v>
      </c>
      <c r="J46" s="132" t="str">
        <f>'MST LPS Ex'!B29</f>
        <v>224_00</v>
      </c>
      <c r="K46" s="132" t="str">
        <f>'MST LPS Ex'!C29</f>
        <v>čerp. postrk</v>
      </c>
      <c r="L46" s="132">
        <f>'MST LPS Ex'!D29</f>
        <v>2</v>
      </c>
      <c r="M46" s="30">
        <f>'MST LPS Ex'!E29</f>
        <v>44967</v>
      </c>
      <c r="N46" s="37">
        <f>'MST LPS Ex'!J32</f>
        <v>0</v>
      </c>
      <c r="O46" s="2">
        <f t="shared" si="5"/>
        <v>2</v>
      </c>
      <c r="P46" s="37">
        <f t="shared" si="7"/>
        <v>0</v>
      </c>
    </row>
    <row r="47" spans="2:16" x14ac:dyDescent="0.25">
      <c r="B47" s="132" t="str">
        <f>'MST LPS'!B33</f>
        <v>112_00</v>
      </c>
      <c r="C47" s="132" t="str">
        <f>'MST LPS'!C33</f>
        <v>garáže + el. dílna</v>
      </c>
      <c r="D47" s="132">
        <f>'MST LPS'!D33</f>
        <v>5</v>
      </c>
      <c r="E47" s="30">
        <f>'MST LPS'!E33</f>
        <v>44186</v>
      </c>
      <c r="F47" s="37">
        <f>'MST LPS'!J36</f>
        <v>0</v>
      </c>
      <c r="G47" s="2">
        <f t="shared" si="4"/>
        <v>1</v>
      </c>
      <c r="H47" s="37">
        <f t="shared" si="6"/>
        <v>0</v>
      </c>
      <c r="J47" s="132" t="str">
        <f>'MST LPS Ex'!B33</f>
        <v>233_00</v>
      </c>
      <c r="K47" s="132" t="str">
        <f>'MST LPS Ex'!C33</f>
        <v>cirkus 3nádrže</v>
      </c>
      <c r="L47" s="132">
        <f>'MST LPS Ex'!D33</f>
        <v>2</v>
      </c>
      <c r="M47" s="30">
        <f>'MST LPS Ex'!E33</f>
        <v>44312</v>
      </c>
      <c r="N47" s="37">
        <f>'MST LPS Ex'!J36</f>
        <v>0</v>
      </c>
      <c r="O47" s="2">
        <f t="shared" si="5"/>
        <v>2</v>
      </c>
      <c r="P47" s="37">
        <f t="shared" si="7"/>
        <v>0</v>
      </c>
    </row>
    <row r="48" spans="2:16" x14ac:dyDescent="0.25">
      <c r="B48" s="132" t="str">
        <f>'MST LPS'!B37</f>
        <v>140_00</v>
      </c>
      <c r="C48" s="132" t="str">
        <f>'MST LPS'!C37</f>
        <v>útulek bl.</v>
      </c>
      <c r="D48" s="132">
        <f>'MST LPS'!D37</f>
        <v>5</v>
      </c>
      <c r="E48" s="30">
        <f>'MST LPS'!E37</f>
        <v>43759</v>
      </c>
      <c r="F48" s="37">
        <f>'MST LPS'!J40</f>
        <v>0</v>
      </c>
      <c r="G48" s="2">
        <f t="shared" si="4"/>
        <v>1</v>
      </c>
      <c r="H48" s="37">
        <f t="shared" si="6"/>
        <v>0</v>
      </c>
      <c r="J48" s="132" t="str">
        <f>'MST LPS Ex'!B37</f>
        <v>234_00</v>
      </c>
      <c r="K48" s="132" t="str">
        <f>'MST LPS Ex'!C37</f>
        <v>blok 8nádrží</v>
      </c>
      <c r="L48" s="132">
        <f>'MST LPS Ex'!D37</f>
        <v>2</v>
      </c>
      <c r="M48" s="30">
        <f>'MST LPS Ex'!E37</f>
        <v>44707</v>
      </c>
      <c r="N48" s="37">
        <f>'MST LPS Ex'!J40</f>
        <v>0</v>
      </c>
      <c r="O48" s="2">
        <f t="shared" si="5"/>
        <v>2</v>
      </c>
      <c r="P48" s="37">
        <f t="shared" si="7"/>
        <v>0</v>
      </c>
    </row>
    <row r="49" spans="2:16" x14ac:dyDescent="0.25">
      <c r="B49" s="132" t="str">
        <f>'MST LPS'!B41</f>
        <v>190_00</v>
      </c>
      <c r="C49" s="132" t="str">
        <f>'MST LPS'!C41</f>
        <v>bývalý útulek + 622</v>
      </c>
      <c r="D49" s="132">
        <f>'MST LPS'!D41</f>
        <v>5</v>
      </c>
      <c r="E49" s="30">
        <f>'MST LPS'!E41</f>
        <v>43647</v>
      </c>
      <c r="F49" s="37">
        <f>'MST LPS'!J44</f>
        <v>0</v>
      </c>
      <c r="G49" s="2">
        <f t="shared" si="4"/>
        <v>1</v>
      </c>
      <c r="H49" s="37">
        <f t="shared" si="6"/>
        <v>0</v>
      </c>
      <c r="J49" s="132" t="str">
        <f>'MST LPS Ex'!B41</f>
        <v>239_00</v>
      </c>
      <c r="K49" s="132" t="str">
        <f>'MST LPS Ex'!C41</f>
        <v>rekuperace</v>
      </c>
      <c r="L49" s="132">
        <f>'MST LPS Ex'!D41</f>
        <v>2</v>
      </c>
      <c r="M49" s="30">
        <f>'MST LPS Ex'!E41</f>
        <v>44994</v>
      </c>
      <c r="N49" s="37">
        <f>'MST LPS Ex'!J44</f>
        <v>0</v>
      </c>
      <c r="O49" s="2">
        <f t="shared" si="5"/>
        <v>2</v>
      </c>
      <c r="P49" s="37">
        <f t="shared" si="7"/>
        <v>0</v>
      </c>
    </row>
    <row r="50" spans="2:16" x14ac:dyDescent="0.25">
      <c r="B50" s="132" t="str">
        <f>'MST LPS'!B45</f>
        <v>240_00</v>
      </c>
      <c r="C50" s="132" t="str">
        <f>'MST LPS'!C45</f>
        <v>roz. VN + NN</v>
      </c>
      <c r="D50" s="132">
        <f>'MST LPS'!D45</f>
        <v>5</v>
      </c>
      <c r="E50" s="30">
        <f>'MST LPS'!E45</f>
        <v>43759</v>
      </c>
      <c r="F50" s="37">
        <f>'MST LPS'!J48</f>
        <v>0</v>
      </c>
      <c r="G50" s="2">
        <f t="shared" si="4"/>
        <v>1</v>
      </c>
      <c r="H50" s="37">
        <f t="shared" si="6"/>
        <v>0</v>
      </c>
      <c r="J50" s="132" t="str">
        <f>'MST LPS Ex'!B45</f>
        <v>260_00</v>
      </c>
      <c r="K50" s="132" t="str">
        <f>'MST LPS Ex'!C45</f>
        <v xml:space="preserve">Bencalor </v>
      </c>
      <c r="L50" s="132">
        <f>'MST LPS Ex'!D45</f>
        <v>2</v>
      </c>
      <c r="M50" s="30">
        <f>'MST LPS Ex'!E45</f>
        <v>44582</v>
      </c>
      <c r="N50" s="37">
        <f>'MST LPS Ex'!J48</f>
        <v>0</v>
      </c>
      <c r="O50" s="2">
        <f t="shared" si="5"/>
        <v>2</v>
      </c>
      <c r="P50" s="37">
        <f t="shared" si="7"/>
        <v>0</v>
      </c>
    </row>
    <row r="51" spans="2:16" x14ac:dyDescent="0.25">
      <c r="B51" s="132" t="str">
        <f>'MST LPS'!B49</f>
        <v>241_00</v>
      </c>
      <c r="C51" s="132" t="str">
        <f>'MST LPS'!C49</f>
        <v>roz. VN + NN</v>
      </c>
      <c r="D51" s="132">
        <f>'MST LPS'!D49</f>
        <v>5</v>
      </c>
      <c r="E51" s="30">
        <f>'MST LPS'!E49</f>
        <v>44928</v>
      </c>
      <c r="F51" s="37">
        <f>'MST LPS'!J52</f>
        <v>0</v>
      </c>
      <c r="G51" s="2">
        <f t="shared" si="4"/>
        <v>1</v>
      </c>
      <c r="H51" s="37">
        <f t="shared" si="6"/>
        <v>0</v>
      </c>
      <c r="J51" s="132" t="str">
        <f>'MST LPS Ex'!B49</f>
        <v>261_00</v>
      </c>
      <c r="K51" s="132" t="str">
        <f>'MST LPS Ex'!C49</f>
        <v xml:space="preserve">Bencalor </v>
      </c>
      <c r="L51" s="132">
        <f>'MST LPS Ex'!D49</f>
        <v>2</v>
      </c>
      <c r="M51" s="30">
        <f>'MST LPS Ex'!E49</f>
        <v>44582</v>
      </c>
      <c r="N51" s="37">
        <f>'MST LPS Ex'!J52</f>
        <v>0</v>
      </c>
      <c r="O51" s="2">
        <f t="shared" si="5"/>
        <v>2</v>
      </c>
      <c r="P51" s="37">
        <f t="shared" si="7"/>
        <v>0</v>
      </c>
    </row>
    <row r="52" spans="2:16" x14ac:dyDescent="0.25">
      <c r="B52" s="132" t="str">
        <f>'MST LPS'!B53</f>
        <v>260_00</v>
      </c>
      <c r="C52" s="132" t="str">
        <f>'MST LPS'!C53</f>
        <v>nouz zdroj</v>
      </c>
      <c r="D52" s="132">
        <f>'MST LPS'!D53</f>
        <v>5</v>
      </c>
      <c r="E52" s="30">
        <f>'MST LPS'!E53</f>
        <v>44456</v>
      </c>
      <c r="F52" s="37">
        <f>'MST LPS'!J56</f>
        <v>0</v>
      </c>
      <c r="G52" s="2">
        <f t="shared" si="4"/>
        <v>1</v>
      </c>
      <c r="H52" s="37">
        <f t="shared" si="6"/>
        <v>0</v>
      </c>
      <c r="J52" s="132" t="str">
        <f>'MST LPS Ex'!B53</f>
        <v>326_00</v>
      </c>
      <c r="K52" s="132" t="str">
        <f>'MST LPS Ex'!C53</f>
        <v>Chčov</v>
      </c>
      <c r="L52" s="132">
        <f>'MST LPS Ex'!D53</f>
        <v>2</v>
      </c>
      <c r="M52" s="30">
        <f>'MST LPS Ex'!E53</f>
        <v>44582</v>
      </c>
      <c r="N52" s="37">
        <f>'MST LPS Ex'!J56</f>
        <v>0</v>
      </c>
      <c r="O52" s="2">
        <f t="shared" si="5"/>
        <v>2</v>
      </c>
      <c r="P52" s="37">
        <f t="shared" si="7"/>
        <v>0</v>
      </c>
    </row>
    <row r="53" spans="2:16" x14ac:dyDescent="0.25">
      <c r="B53" s="132" t="str">
        <f>'MST LPS'!B57</f>
        <v>261_00</v>
      </c>
      <c r="C53" s="132" t="str">
        <f>'MST LPS'!C57</f>
        <v>st. nouz. zdroj</v>
      </c>
      <c r="D53" s="132">
        <f>'MST LPS'!D57</f>
        <v>5</v>
      </c>
      <c r="E53" s="30">
        <f>'MST LPS'!E57</f>
        <v>44582</v>
      </c>
      <c r="F53" s="37">
        <f>'MST LPS'!J60</f>
        <v>0</v>
      </c>
      <c r="G53" s="2">
        <f t="shared" si="4"/>
        <v>1</v>
      </c>
      <c r="H53" s="37">
        <f t="shared" si="6"/>
        <v>0</v>
      </c>
      <c r="J53" s="132" t="str">
        <f>'MST LPS Ex'!B57</f>
        <v>327_00</v>
      </c>
      <c r="K53" s="132" t="str">
        <f>'MST LPS Ex'!C57</f>
        <v>Bčov</v>
      </c>
      <c r="L53" s="132">
        <f>'MST LPS Ex'!D57</f>
        <v>2</v>
      </c>
      <c r="M53" s="30">
        <f>'MST LPS Ex'!E57</f>
        <v>45096</v>
      </c>
      <c r="N53" s="37">
        <f>'MST LPS Ex'!J60</f>
        <v>0</v>
      </c>
      <c r="O53" s="2">
        <f t="shared" si="5"/>
        <v>2</v>
      </c>
      <c r="P53" s="37">
        <f t="shared" si="7"/>
        <v>0</v>
      </c>
    </row>
    <row r="54" spans="2:16" x14ac:dyDescent="0.25">
      <c r="B54" s="132" t="str">
        <f>'MST LPS'!B61</f>
        <v>291_00</v>
      </c>
      <c r="C54" s="132" t="str">
        <f>'MST LPS'!C61</f>
        <v>roz. 291</v>
      </c>
      <c r="D54" s="132">
        <f>'MST LPS'!D61</f>
        <v>5</v>
      </c>
      <c r="E54" s="30">
        <f>'MST LPS'!E61</f>
        <v>43759</v>
      </c>
      <c r="F54" s="37">
        <f>'MST LPS'!J64</f>
        <v>0</v>
      </c>
      <c r="G54" s="2">
        <f t="shared" si="4"/>
        <v>1</v>
      </c>
      <c r="H54" s="37">
        <f t="shared" si="6"/>
        <v>0</v>
      </c>
      <c r="J54" s="132" t="str">
        <f>'MST LPS Ex'!B61</f>
        <v>360_00</v>
      </c>
      <c r="K54" s="132" t="str">
        <f>'MST LPS Ex'!C61</f>
        <v>stáčení žc.</v>
      </c>
      <c r="L54" s="132">
        <f>'MST LPS Ex'!D61</f>
        <v>2</v>
      </c>
      <c r="M54" s="30">
        <f>'MST LPS Ex'!E61</f>
        <v>44967</v>
      </c>
      <c r="N54" s="37">
        <f>'MST LPS Ex'!J64</f>
        <v>0</v>
      </c>
      <c r="O54" s="2">
        <f t="shared" si="5"/>
        <v>2</v>
      </c>
      <c r="P54" s="37">
        <f t="shared" si="7"/>
        <v>0</v>
      </c>
    </row>
    <row r="55" spans="2:16" x14ac:dyDescent="0.25">
      <c r="B55" s="132" t="str">
        <f>'MST LPS'!B65</f>
        <v>292_00</v>
      </c>
      <c r="C55" s="132" t="str">
        <f>'MST LPS'!C65</f>
        <v>roz. 292</v>
      </c>
      <c r="D55" s="132">
        <f>'MST LPS'!D65</f>
        <v>5</v>
      </c>
      <c r="E55" s="30">
        <f>'MST LPS'!E65</f>
        <v>44707</v>
      </c>
      <c r="F55" s="37">
        <f>'MST LPS'!J68</f>
        <v>0</v>
      </c>
      <c r="G55" s="2">
        <f t="shared" si="4"/>
        <v>1</v>
      </c>
      <c r="H55" s="37">
        <f t="shared" si="6"/>
        <v>0</v>
      </c>
      <c r="J55" s="132" t="str">
        <f>'MST LPS Ex'!B65</f>
        <v>361_00</v>
      </c>
      <c r="K55" s="132" t="str">
        <f>'MST LPS Ex'!C65</f>
        <v>stáčení žc. Bio</v>
      </c>
      <c r="L55" s="132">
        <f>'MST LPS Ex'!D65</f>
        <v>2</v>
      </c>
      <c r="M55" s="30">
        <f>'MST LPS Ex'!E65</f>
        <v>44582</v>
      </c>
      <c r="N55" s="37">
        <f>'MST LPS Ex'!J68</f>
        <v>0</v>
      </c>
      <c r="O55" s="2">
        <f t="shared" si="5"/>
        <v>2</v>
      </c>
      <c r="P55" s="37">
        <f t="shared" si="7"/>
        <v>0</v>
      </c>
    </row>
    <row r="56" spans="2:16" x14ac:dyDescent="0.25">
      <c r="B56" s="132" t="str">
        <f>'MST LPS'!B69</f>
        <v>325_00</v>
      </c>
      <c r="C56" s="132" t="str">
        <f>'MST LPS'!C69</f>
        <v>st. Čov</v>
      </c>
      <c r="D56" s="132">
        <f>'MST LPS'!D69</f>
        <v>5</v>
      </c>
      <c r="E56" s="30" t="str">
        <f>'MST LPS'!E69</f>
        <v>nedělá se</v>
      </c>
      <c r="F56" s="37">
        <f>'MST LPS'!J72</f>
        <v>0</v>
      </c>
      <c r="G56" s="2">
        <f t="shared" si="4"/>
        <v>1</v>
      </c>
      <c r="H56" s="37">
        <f t="shared" si="6"/>
        <v>0</v>
      </c>
      <c r="J56" s="132" t="str">
        <f>'MST LPS Ex'!B69</f>
        <v>400_00</v>
      </c>
      <c r="K56" s="132" t="str">
        <f>'MST LPS Ex'!C69</f>
        <v>úložiště CÚ</v>
      </c>
      <c r="L56" s="132">
        <f>'MST LPS Ex'!D69</f>
        <v>2</v>
      </c>
      <c r="M56" s="30">
        <f>'MST LPS Ex'!E69</f>
        <v>44986</v>
      </c>
      <c r="N56" s="37">
        <f>'MST LPS Ex'!J72</f>
        <v>0</v>
      </c>
      <c r="O56" s="2">
        <f t="shared" si="5"/>
        <v>2</v>
      </c>
      <c r="P56" s="37">
        <f t="shared" si="7"/>
        <v>0</v>
      </c>
    </row>
    <row r="57" spans="2:16" x14ac:dyDescent="0.25">
      <c r="B57" s="132" t="str">
        <f>'MST LPS'!B73</f>
        <v>341_00</v>
      </c>
      <c r="C57" s="132" t="str">
        <f>'MST LPS'!C73</f>
        <v>st. kotelna + komín</v>
      </c>
      <c r="D57" s="132">
        <f>'MST LPS'!D73</f>
        <v>5</v>
      </c>
      <c r="E57" s="30">
        <f>'MST LPS'!E73</f>
        <v>43819</v>
      </c>
      <c r="F57" s="37">
        <f>'MST LPS'!J76</f>
        <v>0</v>
      </c>
      <c r="G57" s="2">
        <f t="shared" si="4"/>
        <v>1</v>
      </c>
      <c r="H57" s="37">
        <f t="shared" si="6"/>
        <v>0</v>
      </c>
      <c r="J57" s="132" t="str">
        <f>'MST LPS Ex'!B73</f>
        <v>506_00</v>
      </c>
      <c r="K57" s="132" t="str">
        <f>'MST LPS Ex'!C73</f>
        <v>odkalovna</v>
      </c>
      <c r="L57" s="132">
        <f>'MST LPS Ex'!D73</f>
        <v>2</v>
      </c>
      <c r="M57" s="30">
        <f>'MST LPS Ex'!E73</f>
        <v>45152</v>
      </c>
      <c r="N57" s="37">
        <f>'MST LPS Ex'!J76</f>
        <v>0</v>
      </c>
      <c r="O57" s="2">
        <f t="shared" si="5"/>
        <v>2</v>
      </c>
      <c r="P57" s="37">
        <f t="shared" si="7"/>
        <v>0</v>
      </c>
    </row>
    <row r="58" spans="2:16" x14ac:dyDescent="0.25">
      <c r="B58" s="132" t="str">
        <f>'MST LPS'!B77</f>
        <v>370_00</v>
      </c>
      <c r="C58" s="132" t="str">
        <f>'MST LPS'!C77</f>
        <v>lokoremíza</v>
      </c>
      <c r="D58" s="132">
        <f>'MST LPS'!D77</f>
        <v>5</v>
      </c>
      <c r="E58" s="30">
        <f>'MST LPS'!E77</f>
        <v>45152</v>
      </c>
      <c r="F58" s="37">
        <f>'MST LPS'!J80</f>
        <v>0</v>
      </c>
      <c r="G58" s="2">
        <f t="shared" si="4"/>
        <v>1</v>
      </c>
      <c r="H58" s="37">
        <f t="shared" si="6"/>
        <v>0</v>
      </c>
      <c r="J58" s="132" t="str">
        <f>'MST LPS Ex'!B77</f>
        <v>507_00</v>
      </c>
      <c r="K58" s="132" t="str">
        <f>'MST LPS Ex'!C77</f>
        <v>rozvod plynu</v>
      </c>
      <c r="L58" s="132">
        <f>'MST LPS Ex'!D77</f>
        <v>2</v>
      </c>
      <c r="M58" s="30">
        <f>'MST LPS Ex'!E77</f>
        <v>44707</v>
      </c>
      <c r="N58" s="37">
        <f>'MST LPS Ex'!J80</f>
        <v>0</v>
      </c>
      <c r="O58" s="2">
        <f t="shared" si="5"/>
        <v>2</v>
      </c>
      <c r="P58" s="37">
        <f t="shared" si="7"/>
        <v>0</v>
      </c>
    </row>
    <row r="59" spans="2:16" x14ac:dyDescent="0.25">
      <c r="B59" s="132" t="str">
        <f>'MST LPS'!B81</f>
        <v>380_00</v>
      </c>
      <c r="C59" s="132" t="str">
        <f>'MST LPS'!C81</f>
        <v>želez. váha</v>
      </c>
      <c r="D59" s="132">
        <f>'MST LPS'!D81</f>
        <v>5</v>
      </c>
      <c r="E59" s="30">
        <f>'MST LPS'!E81</f>
        <v>45152</v>
      </c>
      <c r="F59" s="37">
        <f>'MST LPS'!J84</f>
        <v>0</v>
      </c>
      <c r="G59" s="2">
        <f t="shared" si="4"/>
        <v>1</v>
      </c>
      <c r="H59" s="37">
        <f t="shared" si="6"/>
        <v>0</v>
      </c>
      <c r="J59" s="132" t="str">
        <f>'MST LPS Ex'!B81</f>
        <v>560_00</v>
      </c>
      <c r="K59" s="132" t="str">
        <f>'MST LPS Ex'!C81</f>
        <v xml:space="preserve">RPS </v>
      </c>
      <c r="L59" s="132">
        <f>'MST LPS Ex'!D81</f>
        <v>2</v>
      </c>
      <c r="M59" s="30">
        <f>'MST LPS Ex'!E81</f>
        <v>44582</v>
      </c>
      <c r="N59" s="37">
        <f>'MST LPS Ex'!J84</f>
        <v>0</v>
      </c>
      <c r="O59" s="2">
        <f t="shared" si="5"/>
        <v>2</v>
      </c>
      <c r="P59" s="37">
        <f t="shared" si="7"/>
        <v>0</v>
      </c>
    </row>
    <row r="60" spans="2:16" x14ac:dyDescent="0.25">
      <c r="B60" s="132" t="str">
        <f>'MST LPS'!B85</f>
        <v>413_00</v>
      </c>
      <c r="C60" s="132" t="str">
        <f>'MST LPS'!C85</f>
        <v>ČS pož. vody</v>
      </c>
      <c r="D60" s="132">
        <f>'MST LPS'!D85</f>
        <v>5</v>
      </c>
      <c r="E60" s="30">
        <f>'MST LPS'!E85</f>
        <v>44582</v>
      </c>
      <c r="F60" s="37">
        <f>'MST LPS'!J88</f>
        <v>0</v>
      </c>
      <c r="G60" s="2">
        <f t="shared" si="4"/>
        <v>1</v>
      </c>
      <c r="H60" s="37">
        <f t="shared" si="6"/>
        <v>0</v>
      </c>
      <c r="J60" s="132" t="str">
        <f>'MST LPS Ex'!B85</f>
        <v>580_00</v>
      </c>
      <c r="K60" s="132" t="str">
        <f>'MST LPS Ex'!C85</f>
        <v>koncák</v>
      </c>
      <c r="L60" s="132">
        <f>'MST LPS Ex'!D85</f>
        <v>2</v>
      </c>
      <c r="M60" s="30">
        <f>'MST LPS Ex'!E85</f>
        <v>45152</v>
      </c>
      <c r="N60" s="37">
        <f>'MST LPS Ex'!J88</f>
        <v>0</v>
      </c>
      <c r="O60" s="2">
        <f t="shared" si="5"/>
        <v>2</v>
      </c>
      <c r="P60" s="37">
        <f t="shared" si="7"/>
        <v>0</v>
      </c>
    </row>
    <row r="61" spans="2:16" x14ac:dyDescent="0.25">
      <c r="B61" s="132" t="str">
        <f>'MST LPS'!B89</f>
        <v>481_00</v>
      </c>
      <c r="C61" s="132" t="str">
        <f>'MST LPS'!C89</f>
        <v>úložiště sudů</v>
      </c>
      <c r="D61" s="132">
        <f>'MST LPS'!D89</f>
        <v>5</v>
      </c>
      <c r="E61" s="30">
        <f>'MST LPS'!E89</f>
        <v>43801</v>
      </c>
      <c r="F61" s="37">
        <f>'MST LPS'!J92</f>
        <v>0</v>
      </c>
      <c r="G61" s="2">
        <f t="shared" si="4"/>
        <v>1</v>
      </c>
      <c r="H61" s="37">
        <f t="shared" si="6"/>
        <v>0</v>
      </c>
      <c r="J61" s="132" t="str">
        <f>'MST LPS Ex'!B89</f>
        <v>590_00</v>
      </c>
      <c r="K61" s="132" t="str">
        <f>'MST LPS Ex'!C89</f>
        <v>koncák DN300</v>
      </c>
      <c r="L61" s="132">
        <f>'MST LPS Ex'!D89</f>
        <v>2</v>
      </c>
      <c r="M61" s="30">
        <f>'MST LPS Ex'!E89</f>
        <v>45117</v>
      </c>
      <c r="N61" s="37">
        <f>'MST LPS Ex'!J92</f>
        <v>0</v>
      </c>
      <c r="O61" s="2">
        <f t="shared" si="5"/>
        <v>2</v>
      </c>
      <c r="P61" s="37">
        <f t="shared" si="7"/>
        <v>0</v>
      </c>
    </row>
    <row r="62" spans="2:16" x14ac:dyDescent="0.25">
      <c r="B62" s="132" t="str">
        <f>'MST LPS'!B93</f>
        <v>521_00</v>
      </c>
      <c r="C62" s="132" t="str">
        <f>'MST LPS'!C93</f>
        <v>SHZ u 234</v>
      </c>
      <c r="D62" s="132">
        <f>'MST LPS'!D93</f>
        <v>5</v>
      </c>
      <c r="E62" s="30">
        <f>'MST LPS'!E93</f>
        <v>43759</v>
      </c>
      <c r="F62" s="37">
        <f>'MST LPS'!J96</f>
        <v>0</v>
      </c>
      <c r="G62" s="2">
        <f t="shared" si="4"/>
        <v>1</v>
      </c>
      <c r="H62" s="37">
        <f t="shared" si="6"/>
        <v>0</v>
      </c>
      <c r="J62" s="132"/>
      <c r="K62" s="132"/>
      <c r="L62" s="132"/>
      <c r="M62" s="30"/>
      <c r="N62" s="37"/>
      <c r="O62" s="2"/>
      <c r="P62" s="37"/>
    </row>
    <row r="63" spans="2:16" x14ac:dyDescent="0.25">
      <c r="B63" s="132" t="str">
        <f>'MST LPS'!B97</f>
        <v>581_00 (590)</v>
      </c>
      <c r="C63" s="132" t="str">
        <f>'MST LPS'!C97</f>
        <v>koncák rozv.</v>
      </c>
      <c r="D63" s="132">
        <f>'MST LPS'!D97</f>
        <v>5</v>
      </c>
      <c r="E63" s="30">
        <f>'MST LPS'!E97</f>
        <v>44707</v>
      </c>
      <c r="F63" s="37">
        <f>'MST LPS'!J100</f>
        <v>0</v>
      </c>
      <c r="G63" s="2">
        <f t="shared" si="4"/>
        <v>1</v>
      </c>
      <c r="H63" s="37">
        <f t="shared" si="6"/>
        <v>0</v>
      </c>
      <c r="J63" s="132"/>
      <c r="K63" s="132"/>
      <c r="L63" s="132"/>
      <c r="M63" s="30"/>
      <c r="N63" s="37"/>
      <c r="O63" s="2"/>
      <c r="P63" s="37"/>
    </row>
    <row r="64" spans="2:16" x14ac:dyDescent="0.25">
      <c r="B64" s="132" t="str">
        <f>'MST LPS'!B101</f>
        <v>620_00</v>
      </c>
      <c r="C64" s="132" t="str">
        <f>'MST LPS'!C101</f>
        <v>st. oleják</v>
      </c>
      <c r="D64" s="132">
        <f>'MST LPS'!D101</f>
        <v>5</v>
      </c>
      <c r="E64" s="30">
        <f>'MST LPS'!E101</f>
        <v>43819</v>
      </c>
      <c r="F64" s="37">
        <f>'MST LPS'!J104</f>
        <v>0</v>
      </c>
      <c r="G64" s="2">
        <f t="shared" si="4"/>
        <v>1</v>
      </c>
      <c r="H64" s="37">
        <f t="shared" si="6"/>
        <v>0</v>
      </c>
      <c r="J64" s="132"/>
      <c r="K64" s="132"/>
      <c r="L64" s="132"/>
      <c r="M64" s="30"/>
      <c r="N64" s="37"/>
      <c r="O64" s="2"/>
      <c r="P64" s="37"/>
    </row>
    <row r="65" spans="2:16" x14ac:dyDescent="0.25">
      <c r="B65" s="132" t="str">
        <f>'MST LPS'!B105</f>
        <v>621_00 (231)</v>
      </c>
      <c r="C65" s="132" t="str">
        <f>'MST LPS'!C105</f>
        <v>st. pod. nádrže</v>
      </c>
      <c r="D65" s="132">
        <f>'MST LPS'!D105</f>
        <v>5</v>
      </c>
      <c r="E65" s="30">
        <f>'MST LPS'!E105</f>
        <v>44551</v>
      </c>
      <c r="F65" s="37">
        <f>'MST LPS'!J108</f>
        <v>0</v>
      </c>
      <c r="G65" s="2">
        <f t="shared" si="4"/>
        <v>1</v>
      </c>
      <c r="H65" s="37">
        <f t="shared" si="6"/>
        <v>0</v>
      </c>
      <c r="J65" s="132"/>
      <c r="K65" s="132"/>
      <c r="L65" s="132"/>
      <c r="M65" s="30"/>
      <c r="N65" s="37"/>
      <c r="O65" s="2"/>
      <c r="P65" s="37"/>
    </row>
    <row r="66" spans="2:16" x14ac:dyDescent="0.25">
      <c r="B66" s="132" t="str">
        <f>'MST LPS'!B109</f>
        <v>700_10</v>
      </c>
      <c r="C66" s="132" t="str">
        <f>'MST LPS'!C109</f>
        <v>sklad haly</v>
      </c>
      <c r="D66" s="132">
        <f>'MST LPS'!D109</f>
        <v>5</v>
      </c>
      <c r="E66" s="30">
        <f>'MST LPS'!E109</f>
        <v>45188</v>
      </c>
      <c r="F66" s="37">
        <f>'MST LPS'!J112</f>
        <v>0</v>
      </c>
      <c r="G66" s="2">
        <f t="shared" si="4"/>
        <v>1</v>
      </c>
      <c r="H66" s="37">
        <f t="shared" si="6"/>
        <v>0</v>
      </c>
      <c r="J66" s="132"/>
      <c r="K66" s="132"/>
      <c r="L66" s="132"/>
      <c r="M66" s="30"/>
      <c r="N66" s="37"/>
      <c r="O66" s="2"/>
      <c r="P66" s="37"/>
    </row>
    <row r="67" spans="2:16" x14ac:dyDescent="0.25">
      <c r="B67" s="132" t="str">
        <f>'MST LPS'!B113</f>
        <v>700/2_10</v>
      </c>
      <c r="C67" s="132" t="str">
        <f>'MST LPS'!C113</f>
        <v xml:space="preserve">sklad haly </v>
      </c>
      <c r="D67" s="132">
        <f>'MST LPS'!D113</f>
        <v>5</v>
      </c>
      <c r="E67" s="30">
        <f>'MST LPS'!E113</f>
        <v>43795</v>
      </c>
      <c r="F67" s="37">
        <f>'MST LPS'!J116</f>
        <v>0</v>
      </c>
      <c r="G67" s="2">
        <f t="shared" si="4"/>
        <v>1</v>
      </c>
      <c r="H67" s="37">
        <f t="shared" si="6"/>
        <v>0</v>
      </c>
      <c r="J67" s="132"/>
      <c r="K67" s="132"/>
      <c r="L67" s="132"/>
      <c r="M67" s="30"/>
      <c r="N67" s="37"/>
      <c r="O67" s="2"/>
      <c r="P67" s="37"/>
    </row>
    <row r="68" spans="2:16" x14ac:dyDescent="0.25">
      <c r="B68" s="132" t="str">
        <f>'MST LPS'!B117</f>
        <v>700/3_10</v>
      </c>
      <c r="C68" s="132" t="str">
        <f>'MST LPS'!C117</f>
        <v>Baufeld nádrže</v>
      </c>
      <c r="D68" s="132">
        <f>'MST LPS'!D117</f>
        <v>5</v>
      </c>
      <c r="E68" s="30">
        <f>'MST LPS'!E117</f>
        <v>43550</v>
      </c>
      <c r="F68" s="37">
        <f>'MST LPS'!J120</f>
        <v>0</v>
      </c>
      <c r="G68" s="2">
        <f t="shared" si="4"/>
        <v>1</v>
      </c>
      <c r="H68" s="37">
        <f t="shared" si="6"/>
        <v>0</v>
      </c>
      <c r="J68" s="132"/>
      <c r="K68" s="132"/>
      <c r="L68" s="132"/>
      <c r="M68" s="30"/>
      <c r="N68" s="37"/>
      <c r="O68" s="2"/>
      <c r="P68" s="37"/>
    </row>
    <row r="69" spans="2:16" x14ac:dyDescent="0.25">
      <c r="B69" s="132" t="str">
        <f>'MST LPS'!B121</f>
        <v>703_00</v>
      </c>
      <c r="C69" s="132" t="str">
        <f>'MST LPS'!C121</f>
        <v>hangár</v>
      </c>
      <c r="D69" s="132">
        <f>'MST LPS'!D121</f>
        <v>5</v>
      </c>
      <c r="E69" s="30">
        <f>'MST LPS'!E121</f>
        <v>43550</v>
      </c>
      <c r="F69" s="37">
        <f>'MST LPS'!J124</f>
        <v>0</v>
      </c>
      <c r="G69" s="2">
        <f t="shared" si="4"/>
        <v>1</v>
      </c>
      <c r="H69" s="37">
        <f t="shared" si="6"/>
        <v>0</v>
      </c>
      <c r="J69" s="132"/>
      <c r="K69" s="132"/>
      <c r="L69" s="132"/>
      <c r="M69" s="30"/>
      <c r="N69" s="37"/>
      <c r="O69" s="2"/>
      <c r="P69" s="37"/>
    </row>
    <row r="70" spans="2:16" x14ac:dyDescent="0.25">
      <c r="B70" s="132" t="str">
        <f>'MST LPS'!B125</f>
        <v>704_00</v>
      </c>
      <c r="C70" s="132" t="str">
        <f>'MST LPS'!C125</f>
        <v>hangár</v>
      </c>
      <c r="D70" s="132">
        <f>'MST LPS'!D125</f>
        <v>5</v>
      </c>
      <c r="E70" s="30">
        <f>'MST LPS'!E125</f>
        <v>43801</v>
      </c>
      <c r="F70" s="37">
        <f>'MST LPS'!J128</f>
        <v>0</v>
      </c>
      <c r="G70" s="2">
        <f t="shared" si="4"/>
        <v>1</v>
      </c>
      <c r="H70" s="37">
        <f t="shared" si="6"/>
        <v>0</v>
      </c>
      <c r="J70" s="132"/>
      <c r="K70" s="132"/>
      <c r="L70" s="132"/>
      <c r="M70" s="30"/>
      <c r="N70" s="37"/>
      <c r="O70" s="2"/>
      <c r="P70" s="37"/>
    </row>
    <row r="71" spans="2:16" x14ac:dyDescent="0.25">
      <c r="B71" s="132" t="str">
        <f>'MST LPS'!B129</f>
        <v>705_00</v>
      </c>
      <c r="C71" s="132" t="str">
        <f>'MST LPS'!C129</f>
        <v>hangár</v>
      </c>
      <c r="D71" s="132">
        <f>'MST LPS'!D129</f>
        <v>5</v>
      </c>
      <c r="E71" s="30">
        <f>'MST LPS'!E129</f>
        <v>43801</v>
      </c>
      <c r="F71" s="37">
        <f>'MST LPS'!J132</f>
        <v>0</v>
      </c>
      <c r="G71" s="2">
        <f t="shared" si="4"/>
        <v>1</v>
      </c>
      <c r="H71" s="37">
        <f t="shared" si="6"/>
        <v>0</v>
      </c>
      <c r="J71" s="132"/>
      <c r="K71" s="132"/>
      <c r="L71" s="132"/>
      <c r="M71" s="30"/>
      <c r="N71" s="37"/>
      <c r="O71" s="2"/>
      <c r="P71" s="37"/>
    </row>
    <row r="72" spans="2:16" x14ac:dyDescent="0.25">
      <c r="B72" s="132" t="str">
        <f>'MST LPS'!B133</f>
        <v>706_00</v>
      </c>
      <c r="C72" s="132" t="str">
        <f>'MST LPS'!C133</f>
        <v>hangár</v>
      </c>
      <c r="D72" s="132">
        <f>'MST LPS'!D133</f>
        <v>5</v>
      </c>
      <c r="E72" s="30">
        <f>'MST LPS'!E133</f>
        <v>43816</v>
      </c>
      <c r="F72" s="37">
        <f>'MST LPS'!J136</f>
        <v>0</v>
      </c>
      <c r="G72" s="2">
        <f t="shared" si="4"/>
        <v>1</v>
      </c>
      <c r="H72" s="37">
        <f t="shared" si="6"/>
        <v>0</v>
      </c>
      <c r="J72" s="132"/>
      <c r="K72" s="132"/>
      <c r="L72" s="132"/>
      <c r="M72" s="30"/>
      <c r="N72" s="37"/>
      <c r="O72" s="2"/>
      <c r="P72" s="37"/>
    </row>
    <row r="74" spans="2:16" x14ac:dyDescent="0.25">
      <c r="B74" s="128" t="s">
        <v>276</v>
      </c>
    </row>
    <row r="75" spans="2:16" ht="56.1" customHeight="1" x14ac:dyDescent="0.25">
      <c r="B75" s="24" t="s">
        <v>277</v>
      </c>
      <c r="C75" s="24" t="s">
        <v>3</v>
      </c>
      <c r="D75" s="160" t="s">
        <v>294</v>
      </c>
      <c r="E75" s="130" t="s">
        <v>328</v>
      </c>
      <c r="F75" s="131" t="s">
        <v>278</v>
      </c>
      <c r="G75" s="24" t="s">
        <v>279</v>
      </c>
      <c r="H75" s="24" t="s">
        <v>280</v>
      </c>
    </row>
    <row r="76" spans="2:16" x14ac:dyDescent="0.25">
      <c r="B76" s="8">
        <v>1</v>
      </c>
      <c r="C76" s="2" t="s">
        <v>207</v>
      </c>
      <c r="D76" s="161">
        <v>2</v>
      </c>
      <c r="E76" s="147">
        <f>'Sklady Rekapitulace '!$D$54</f>
        <v>0</v>
      </c>
      <c r="F76" s="37">
        <f>D76*E76</f>
        <v>0</v>
      </c>
      <c r="G76" s="2">
        <f>IF(B76&lt;5,TRUNC(4/B76),1)</f>
        <v>4</v>
      </c>
      <c r="H76" s="37">
        <f t="shared" ref="H76:H88" si="8">F76*G76</f>
        <v>0</v>
      </c>
    </row>
    <row r="77" spans="2:16" x14ac:dyDescent="0.25">
      <c r="B77" s="8">
        <v>1</v>
      </c>
      <c r="C77" s="2" t="s">
        <v>208</v>
      </c>
      <c r="D77" s="8">
        <v>12</v>
      </c>
      <c r="E77" s="147">
        <f>'Sklady Rekapitulace '!$D$55</f>
        <v>0</v>
      </c>
      <c r="F77" s="37">
        <f t="shared" ref="F77:F88" si="9">D77*E77</f>
        <v>0</v>
      </c>
      <c r="G77" s="2">
        <f t="shared" ref="G77:G88" si="10">IF(B77&lt;5,TRUNC(4/B77),1)</f>
        <v>4</v>
      </c>
      <c r="H77" s="37">
        <f t="shared" si="8"/>
        <v>0</v>
      </c>
    </row>
    <row r="78" spans="2:16" x14ac:dyDescent="0.25">
      <c r="B78" s="8">
        <v>0.5</v>
      </c>
      <c r="C78" s="2" t="s">
        <v>209</v>
      </c>
      <c r="D78" s="8">
        <v>1</v>
      </c>
      <c r="E78" s="147">
        <f>'Sklady Rekapitulace '!$D$56</f>
        <v>0</v>
      </c>
      <c r="F78" s="37">
        <f t="shared" si="9"/>
        <v>0</v>
      </c>
      <c r="G78" s="2">
        <f t="shared" si="10"/>
        <v>8</v>
      </c>
      <c r="H78" s="37">
        <f t="shared" si="8"/>
        <v>0</v>
      </c>
    </row>
    <row r="79" spans="2:16" x14ac:dyDescent="0.25">
      <c r="B79" s="8">
        <v>0.25</v>
      </c>
      <c r="C79" s="2" t="s">
        <v>210</v>
      </c>
      <c r="D79" s="8">
        <v>0</v>
      </c>
      <c r="E79" s="147">
        <f>'Sklady Rekapitulace '!$D$57</f>
        <v>0</v>
      </c>
      <c r="F79" s="37">
        <f t="shared" si="9"/>
        <v>0</v>
      </c>
      <c r="G79" s="2">
        <f t="shared" si="10"/>
        <v>16</v>
      </c>
      <c r="H79" s="37">
        <f t="shared" si="8"/>
        <v>0</v>
      </c>
    </row>
    <row r="80" spans="2:16" x14ac:dyDescent="0.25">
      <c r="B80" s="8">
        <v>0.5</v>
      </c>
      <c r="C80" s="2" t="s">
        <v>210</v>
      </c>
      <c r="D80" s="8">
        <v>15</v>
      </c>
      <c r="E80" s="147">
        <f>'Sklady Rekapitulace '!$D$58</f>
        <v>0</v>
      </c>
      <c r="F80" s="37">
        <f t="shared" si="9"/>
        <v>0</v>
      </c>
      <c r="G80" s="2">
        <f t="shared" si="10"/>
        <v>8</v>
      </c>
      <c r="H80" s="37">
        <f t="shared" si="8"/>
        <v>0</v>
      </c>
    </row>
    <row r="81" spans="2:8" x14ac:dyDescent="0.25">
      <c r="B81" s="8">
        <v>1</v>
      </c>
      <c r="C81" s="2" t="s">
        <v>210</v>
      </c>
      <c r="D81" s="8">
        <v>54</v>
      </c>
      <c r="E81" s="147">
        <f>'Sklady Rekapitulace '!$D$59</f>
        <v>0</v>
      </c>
      <c r="F81" s="37">
        <f t="shared" si="9"/>
        <v>0</v>
      </c>
      <c r="G81" s="2">
        <f t="shared" si="10"/>
        <v>4</v>
      </c>
      <c r="H81" s="37">
        <f t="shared" si="8"/>
        <v>0</v>
      </c>
    </row>
    <row r="82" spans="2:8" x14ac:dyDescent="0.25">
      <c r="B82" s="8">
        <v>2</v>
      </c>
      <c r="C82" s="2" t="s">
        <v>210</v>
      </c>
      <c r="D82" s="8">
        <v>175</v>
      </c>
      <c r="E82" s="147">
        <f>'Sklady Rekapitulace '!$D$60</f>
        <v>0</v>
      </c>
      <c r="F82" s="37">
        <f t="shared" si="9"/>
        <v>0</v>
      </c>
      <c r="G82" s="2">
        <f t="shared" si="10"/>
        <v>2</v>
      </c>
      <c r="H82" s="37">
        <f t="shared" si="8"/>
        <v>0</v>
      </c>
    </row>
    <row r="83" spans="2:8" x14ac:dyDescent="0.25">
      <c r="B83" s="8">
        <v>0.5</v>
      </c>
      <c r="C83" s="2" t="s">
        <v>211</v>
      </c>
      <c r="D83" s="8">
        <v>0</v>
      </c>
      <c r="E83" s="147">
        <f>'Sklady Rekapitulace '!$D$61</f>
        <v>0</v>
      </c>
      <c r="F83" s="37">
        <f t="shared" si="9"/>
        <v>0</v>
      </c>
      <c r="G83" s="2">
        <f t="shared" si="10"/>
        <v>8</v>
      </c>
      <c r="H83" s="37">
        <f t="shared" si="8"/>
        <v>0</v>
      </c>
    </row>
    <row r="84" spans="2:8" x14ac:dyDescent="0.25">
      <c r="B84" s="8">
        <v>1</v>
      </c>
      <c r="C84" s="2" t="s">
        <v>211</v>
      </c>
      <c r="D84" s="8">
        <v>83</v>
      </c>
      <c r="E84" s="147">
        <f>'Sklady Rekapitulace '!$D$62</f>
        <v>0</v>
      </c>
      <c r="F84" s="37">
        <f t="shared" si="9"/>
        <v>0</v>
      </c>
      <c r="G84" s="2">
        <f t="shared" si="10"/>
        <v>4</v>
      </c>
      <c r="H84" s="37">
        <f t="shared" si="8"/>
        <v>0</v>
      </c>
    </row>
    <row r="85" spans="2:8" x14ac:dyDescent="0.25">
      <c r="B85" s="8">
        <v>2</v>
      </c>
      <c r="C85" s="2" t="s">
        <v>211</v>
      </c>
      <c r="D85" s="8">
        <v>175</v>
      </c>
      <c r="E85" s="147">
        <f>'Sklady Rekapitulace '!$D$63</f>
        <v>0</v>
      </c>
      <c r="F85" s="37">
        <f t="shared" si="9"/>
        <v>0</v>
      </c>
      <c r="G85" s="2">
        <f t="shared" si="10"/>
        <v>2</v>
      </c>
      <c r="H85" s="37">
        <f t="shared" si="8"/>
        <v>0</v>
      </c>
    </row>
    <row r="86" spans="2:8" x14ac:dyDescent="0.25">
      <c r="B86" s="8">
        <v>0.5</v>
      </c>
      <c r="C86" s="2" t="s">
        <v>212</v>
      </c>
      <c r="D86" s="8">
        <v>0</v>
      </c>
      <c r="E86" s="147">
        <f>'Sklady Rekapitulace '!$D$64</f>
        <v>0</v>
      </c>
      <c r="F86" s="37">
        <f t="shared" si="9"/>
        <v>0</v>
      </c>
      <c r="G86" s="2">
        <f t="shared" si="10"/>
        <v>8</v>
      </c>
      <c r="H86" s="37">
        <f t="shared" si="8"/>
        <v>0</v>
      </c>
    </row>
    <row r="87" spans="2:8" x14ac:dyDescent="0.25">
      <c r="B87" s="8">
        <v>1</v>
      </c>
      <c r="C87" s="2" t="s">
        <v>212</v>
      </c>
      <c r="D87" s="8">
        <v>0</v>
      </c>
      <c r="E87" s="147">
        <f>'Sklady Rekapitulace '!$D$65</f>
        <v>0</v>
      </c>
      <c r="F87" s="37">
        <f t="shared" si="9"/>
        <v>0</v>
      </c>
      <c r="G87" s="2">
        <f t="shared" si="10"/>
        <v>4</v>
      </c>
      <c r="H87" s="37">
        <f t="shared" si="8"/>
        <v>0</v>
      </c>
    </row>
    <row r="88" spans="2:8" x14ac:dyDescent="0.25">
      <c r="B88" s="8">
        <v>2</v>
      </c>
      <c r="C88" s="2" t="s">
        <v>212</v>
      </c>
      <c r="D88" s="8">
        <v>0</v>
      </c>
      <c r="E88" s="147">
        <f>'Sklady Rekapitulace '!$D$66</f>
        <v>0</v>
      </c>
      <c r="F88" s="37">
        <f t="shared" si="9"/>
        <v>0</v>
      </c>
      <c r="G88" s="2">
        <f t="shared" si="10"/>
        <v>2</v>
      </c>
      <c r="H88" s="37">
        <f t="shared" si="8"/>
        <v>0</v>
      </c>
    </row>
    <row r="89" spans="2:8" x14ac:dyDescent="0.25">
      <c r="B89" s="6"/>
      <c r="C89" s="7" t="s">
        <v>213</v>
      </c>
      <c r="D89" s="7"/>
      <c r="E89" s="7"/>
      <c r="F89" s="39">
        <f>SUM(F76:F88)</f>
        <v>0</v>
      </c>
      <c r="G89" s="7"/>
      <c r="H89" s="39">
        <f>SUM(H76:H88)</f>
        <v>0</v>
      </c>
    </row>
  </sheetData>
  <sheetProtection algorithmName="SHA-512" hashValue="19AGqtaKWJ3DxiaJcbAZYvqD6HUE8/Sy5PQvKc3UaOsSmiBh58I6Fu9gA2R0J0A9aNi89Kn0zqvxRi5k/x6JWA==" saltValue="O3Bqgr5rJ//8qiSg0BbORA==" spinCount="100000" sheet="1" objects="1" scenarios="1" selectLockedCells="1" selectUnlockedCells="1"/>
  <autoFilter ref="B39:P72" xr:uid="{06E2E6F6-580C-4844-94D4-2EAEB95F257F}"/>
  <pageMargins left="0.7" right="0.7" top="0.75" bottom="0.75" header="0.3" footer="0.3"/>
  <pageSetup paperSize="9" scale="8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62CA8-9B0C-4362-974E-BEE008DC2607}">
  <sheetPr>
    <pageSetUpPr fitToPage="1"/>
  </sheetPr>
  <dimension ref="A1:J196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7" customWidth="1"/>
    <col min="2" max="2" width="15.7109375" style="80" customWidth="1"/>
    <col min="3" max="3" width="40.42578125" style="19" customWidth="1"/>
    <col min="4" max="4" width="7.28515625" style="22" customWidth="1"/>
    <col min="5" max="5" width="13.7109375" style="55" customWidth="1"/>
    <col min="6" max="6" width="47.85546875" style="17" customWidth="1"/>
    <col min="7" max="7" width="4" style="22" customWidth="1"/>
    <col min="8" max="8" width="5.7109375" style="22" customWidth="1"/>
    <col min="9" max="9" width="8.85546875" style="165" customWidth="1"/>
    <col min="10" max="10" width="15.28515625" style="166" customWidth="1"/>
    <col min="11" max="16384" width="8.85546875" style="17"/>
  </cols>
  <sheetData>
    <row r="1" spans="1:10" ht="7.15" customHeight="1" x14ac:dyDescent="0.2"/>
    <row r="2" spans="1:10" ht="10.5" customHeight="1" x14ac:dyDescent="0.2">
      <c r="B2" s="76" t="s">
        <v>434</v>
      </c>
    </row>
    <row r="3" spans="1:10" ht="7.15" customHeight="1" x14ac:dyDescent="0.2"/>
    <row r="4" spans="1:10" ht="28.9" customHeight="1" x14ac:dyDescent="0.2">
      <c r="A4" s="18"/>
      <c r="B4" s="77" t="s">
        <v>8</v>
      </c>
      <c r="C4" s="18" t="s">
        <v>0</v>
      </c>
      <c r="D4" s="53" t="s">
        <v>7</v>
      </c>
      <c r="E4" s="56" t="s">
        <v>202</v>
      </c>
      <c r="F4" s="18" t="s">
        <v>3</v>
      </c>
      <c r="G4" s="167" t="s">
        <v>2</v>
      </c>
      <c r="H4" s="168" t="s">
        <v>9</v>
      </c>
      <c r="I4" s="96" t="s">
        <v>4</v>
      </c>
      <c r="J4" s="169" t="s">
        <v>5</v>
      </c>
    </row>
    <row r="5" spans="1:10" s="175" customFormat="1" ht="13.9" customHeight="1" x14ac:dyDescent="0.2">
      <c r="A5" s="170"/>
      <c r="B5" s="171" t="s">
        <v>330</v>
      </c>
      <c r="C5" s="170" t="s">
        <v>331</v>
      </c>
      <c r="D5" s="170">
        <v>5</v>
      </c>
      <c r="E5" s="172">
        <v>45188</v>
      </c>
      <c r="F5" s="170" t="s">
        <v>205</v>
      </c>
      <c r="G5" s="170" t="s">
        <v>6</v>
      </c>
      <c r="H5" s="173">
        <v>1</v>
      </c>
      <c r="I5" s="153">
        <f>'Sklady Rekapitulace '!$D$30</f>
        <v>0</v>
      </c>
      <c r="J5" s="174">
        <f>H5*I5</f>
        <v>0</v>
      </c>
    </row>
    <row r="6" spans="1:10" s="175" customFormat="1" ht="13.9" customHeight="1" x14ac:dyDescent="0.2">
      <c r="A6" s="170"/>
      <c r="B6" s="171"/>
      <c r="C6" s="170"/>
      <c r="D6" s="170"/>
      <c r="E6" s="172"/>
      <c r="F6" s="171" t="s">
        <v>203</v>
      </c>
      <c r="G6" s="170" t="s">
        <v>1</v>
      </c>
      <c r="H6" s="176">
        <v>1</v>
      </c>
      <c r="I6" s="154">
        <f>'Sklady Rekapitulace '!$D$31</f>
        <v>0</v>
      </c>
      <c r="J6" s="174">
        <f t="shared" ref="J6:J9" si="0">H6*I6</f>
        <v>0</v>
      </c>
    </row>
    <row r="7" spans="1:10" s="175" customFormat="1" ht="13.9" customHeight="1" x14ac:dyDescent="0.2">
      <c r="A7" s="170"/>
      <c r="B7" s="171"/>
      <c r="C7" s="170"/>
      <c r="D7" s="170"/>
      <c r="E7" s="172"/>
      <c r="F7" s="170" t="s">
        <v>204</v>
      </c>
      <c r="G7" s="170" t="s">
        <v>1</v>
      </c>
      <c r="H7" s="176">
        <v>20</v>
      </c>
      <c r="I7" s="154">
        <f>'Sklady Rekapitulace '!$D$32</f>
        <v>0</v>
      </c>
      <c r="J7" s="174">
        <f t="shared" si="0"/>
        <v>0</v>
      </c>
    </row>
    <row r="8" spans="1:10" s="175" customFormat="1" ht="13.9" customHeight="1" x14ac:dyDescent="0.2">
      <c r="A8" s="170"/>
      <c r="B8" s="171"/>
      <c r="C8" s="170"/>
      <c r="D8" s="170"/>
      <c r="E8" s="172"/>
      <c r="F8" s="170" t="s">
        <v>90</v>
      </c>
      <c r="G8" s="170" t="s">
        <v>1</v>
      </c>
      <c r="H8" s="176">
        <v>0</v>
      </c>
      <c r="I8" s="154">
        <f>'Sklady Rekapitulace '!$D$33</f>
        <v>0</v>
      </c>
      <c r="J8" s="174">
        <f t="shared" si="0"/>
        <v>0</v>
      </c>
    </row>
    <row r="9" spans="1:10" s="175" customFormat="1" ht="13.9" customHeight="1" x14ac:dyDescent="0.2">
      <c r="A9" s="170"/>
      <c r="B9" s="171"/>
      <c r="C9" s="170"/>
      <c r="D9" s="170"/>
      <c r="E9" s="172"/>
      <c r="F9" s="170" t="s">
        <v>13</v>
      </c>
      <c r="G9" s="170" t="s">
        <v>6</v>
      </c>
      <c r="H9" s="176">
        <v>1</v>
      </c>
      <c r="I9" s="154">
        <f>'Sklady Rekapitulace '!$D$34</f>
        <v>0</v>
      </c>
      <c r="J9" s="174">
        <f t="shared" si="0"/>
        <v>0</v>
      </c>
    </row>
    <row r="10" spans="1:10" s="175" customFormat="1" ht="13.9" customHeight="1" x14ac:dyDescent="0.25">
      <c r="A10" s="177"/>
      <c r="B10" s="178"/>
      <c r="C10" s="179" t="s">
        <v>15</v>
      </c>
      <c r="D10" s="179"/>
      <c r="E10" s="180"/>
      <c r="F10" s="179"/>
      <c r="G10" s="179"/>
      <c r="H10" s="181"/>
      <c r="I10" s="182"/>
      <c r="J10" s="183">
        <f>SUM(J5:J9)</f>
        <v>0</v>
      </c>
    </row>
    <row r="11" spans="1:10" s="175" customFormat="1" ht="13.9" customHeight="1" x14ac:dyDescent="0.2">
      <c r="A11" s="170"/>
      <c r="B11" s="171" t="s">
        <v>332</v>
      </c>
      <c r="C11" s="170" t="s">
        <v>333</v>
      </c>
      <c r="D11" s="170">
        <v>5</v>
      </c>
      <c r="E11" s="172">
        <v>45188</v>
      </c>
      <c r="F11" s="170" t="s">
        <v>205</v>
      </c>
      <c r="G11" s="170" t="s">
        <v>6</v>
      </c>
      <c r="H11" s="173">
        <v>1</v>
      </c>
      <c r="I11" s="153">
        <f>'Sklady Rekapitulace '!$D$30</f>
        <v>0</v>
      </c>
      <c r="J11" s="174">
        <f>H11*I11</f>
        <v>0</v>
      </c>
    </row>
    <row r="12" spans="1:10" s="175" customFormat="1" ht="13.9" customHeight="1" x14ac:dyDescent="0.2">
      <c r="A12" s="170"/>
      <c r="B12" s="171"/>
      <c r="C12" s="170"/>
      <c r="D12" s="170"/>
      <c r="E12" s="172"/>
      <c r="F12" s="171" t="s">
        <v>203</v>
      </c>
      <c r="G12" s="184" t="s">
        <v>1</v>
      </c>
      <c r="H12" s="176">
        <v>10</v>
      </c>
      <c r="I12" s="154">
        <f>'Sklady Rekapitulace '!$D$31</f>
        <v>0</v>
      </c>
      <c r="J12" s="174">
        <f t="shared" ref="J12:J15" si="1">H12*I12</f>
        <v>0</v>
      </c>
    </row>
    <row r="13" spans="1:10" s="175" customFormat="1" ht="13.9" customHeight="1" x14ac:dyDescent="0.2">
      <c r="A13" s="170"/>
      <c r="B13" s="171"/>
      <c r="C13" s="170"/>
      <c r="D13" s="170"/>
      <c r="E13" s="172"/>
      <c r="F13" s="170" t="s">
        <v>204</v>
      </c>
      <c r="G13" s="170" t="s">
        <v>1</v>
      </c>
      <c r="H13" s="176">
        <v>129</v>
      </c>
      <c r="I13" s="154">
        <f>'Sklady Rekapitulace '!$D$32</f>
        <v>0</v>
      </c>
      <c r="J13" s="174">
        <f t="shared" si="1"/>
        <v>0</v>
      </c>
    </row>
    <row r="14" spans="1:10" s="175" customFormat="1" ht="13.9" customHeight="1" x14ac:dyDescent="0.2">
      <c r="A14" s="170"/>
      <c r="B14" s="171"/>
      <c r="C14" s="170"/>
      <c r="D14" s="170"/>
      <c r="E14" s="172"/>
      <c r="F14" s="170" t="s">
        <v>90</v>
      </c>
      <c r="G14" s="170" t="s">
        <v>1</v>
      </c>
      <c r="H14" s="176">
        <v>0</v>
      </c>
      <c r="I14" s="154">
        <f>'Sklady Rekapitulace '!$D$33</f>
        <v>0</v>
      </c>
      <c r="J14" s="174">
        <f t="shared" si="1"/>
        <v>0</v>
      </c>
    </row>
    <row r="15" spans="1:10" s="175" customFormat="1" ht="13.9" customHeight="1" x14ac:dyDescent="0.2">
      <c r="A15" s="170"/>
      <c r="B15" s="171"/>
      <c r="C15" s="170"/>
      <c r="D15" s="170"/>
      <c r="E15" s="172"/>
      <c r="F15" s="170" t="s">
        <v>13</v>
      </c>
      <c r="G15" s="170" t="s">
        <v>6</v>
      </c>
      <c r="H15" s="176">
        <v>1</v>
      </c>
      <c r="I15" s="154">
        <f>'Sklady Rekapitulace '!$D$34</f>
        <v>0</v>
      </c>
      <c r="J15" s="174">
        <f t="shared" si="1"/>
        <v>0</v>
      </c>
    </row>
    <row r="16" spans="1:10" s="175" customFormat="1" ht="13.9" customHeight="1" x14ac:dyDescent="0.25">
      <c r="A16" s="177"/>
      <c r="B16" s="178"/>
      <c r="C16" s="179" t="s">
        <v>15</v>
      </c>
      <c r="D16" s="179"/>
      <c r="E16" s="180"/>
      <c r="F16" s="179"/>
      <c r="G16" s="179"/>
      <c r="H16" s="181"/>
      <c r="I16" s="182"/>
      <c r="J16" s="183">
        <f>SUM(J11:J15)</f>
        <v>0</v>
      </c>
    </row>
    <row r="17" spans="1:10" s="175" customFormat="1" ht="13.9" customHeight="1" x14ac:dyDescent="0.2">
      <c r="A17" s="170"/>
      <c r="B17" s="185" t="s">
        <v>334</v>
      </c>
      <c r="C17" s="186" t="s">
        <v>335</v>
      </c>
      <c r="D17" s="170">
        <v>5</v>
      </c>
      <c r="E17" s="172">
        <v>44890</v>
      </c>
      <c r="F17" s="170" t="s">
        <v>205</v>
      </c>
      <c r="G17" s="170" t="s">
        <v>6</v>
      </c>
      <c r="H17" s="173">
        <v>1</v>
      </c>
      <c r="I17" s="153">
        <f>'Sklady Rekapitulace '!$D$30</f>
        <v>0</v>
      </c>
      <c r="J17" s="174">
        <f>H17*I17</f>
        <v>0</v>
      </c>
    </row>
    <row r="18" spans="1:10" s="175" customFormat="1" ht="13.9" customHeight="1" x14ac:dyDescent="0.2">
      <c r="A18" s="170"/>
      <c r="B18" s="171"/>
      <c r="C18" s="170"/>
      <c r="D18" s="170"/>
      <c r="E18" s="172"/>
      <c r="F18" s="171" t="s">
        <v>203</v>
      </c>
      <c r="G18" s="184" t="s">
        <v>1</v>
      </c>
      <c r="H18" s="176">
        <v>2</v>
      </c>
      <c r="I18" s="154">
        <f>'Sklady Rekapitulace '!$D$31</f>
        <v>0</v>
      </c>
      <c r="J18" s="174">
        <f t="shared" ref="J18:J21" si="2">H18*I18</f>
        <v>0</v>
      </c>
    </row>
    <row r="19" spans="1:10" s="175" customFormat="1" ht="13.9" customHeight="1" x14ac:dyDescent="0.2">
      <c r="A19" s="170"/>
      <c r="B19" s="171"/>
      <c r="C19" s="170"/>
      <c r="D19" s="170"/>
      <c r="E19" s="172"/>
      <c r="F19" s="170" t="s">
        <v>204</v>
      </c>
      <c r="G19" s="170" t="s">
        <v>1</v>
      </c>
      <c r="H19" s="176">
        <v>15</v>
      </c>
      <c r="I19" s="154">
        <f>'Sklady Rekapitulace '!$D$32</f>
        <v>0</v>
      </c>
      <c r="J19" s="174">
        <f t="shared" si="2"/>
        <v>0</v>
      </c>
    </row>
    <row r="20" spans="1:10" s="175" customFormat="1" ht="13.9" customHeight="1" x14ac:dyDescent="0.2">
      <c r="A20" s="170"/>
      <c r="B20" s="171"/>
      <c r="C20" s="170"/>
      <c r="D20" s="170"/>
      <c r="E20" s="172"/>
      <c r="F20" s="170" t="s">
        <v>90</v>
      </c>
      <c r="G20" s="170" t="s">
        <v>1</v>
      </c>
      <c r="H20" s="176">
        <v>0</v>
      </c>
      <c r="I20" s="154">
        <f>'Sklady Rekapitulace '!$D$33</f>
        <v>0</v>
      </c>
      <c r="J20" s="174">
        <f t="shared" si="2"/>
        <v>0</v>
      </c>
    </row>
    <row r="21" spans="1:10" s="175" customFormat="1" ht="13.9" customHeight="1" x14ac:dyDescent="0.2">
      <c r="A21" s="170"/>
      <c r="B21" s="171"/>
      <c r="C21" s="170"/>
      <c r="D21" s="170"/>
      <c r="E21" s="172"/>
      <c r="F21" s="170" t="s">
        <v>13</v>
      </c>
      <c r="G21" s="170" t="s">
        <v>6</v>
      </c>
      <c r="H21" s="176">
        <v>1</v>
      </c>
      <c r="I21" s="154">
        <f>'Sklady Rekapitulace '!$D$34</f>
        <v>0</v>
      </c>
      <c r="J21" s="174">
        <f t="shared" si="2"/>
        <v>0</v>
      </c>
    </row>
    <row r="22" spans="1:10" s="175" customFormat="1" ht="13.9" customHeight="1" x14ac:dyDescent="0.25">
      <c r="A22" s="177"/>
      <c r="B22" s="178"/>
      <c r="C22" s="179" t="s">
        <v>15</v>
      </c>
      <c r="D22" s="179"/>
      <c r="E22" s="180"/>
      <c r="F22" s="179"/>
      <c r="G22" s="179"/>
      <c r="H22" s="181"/>
      <c r="I22" s="182"/>
      <c r="J22" s="183">
        <f>SUM(J17:J21)</f>
        <v>0</v>
      </c>
    </row>
    <row r="23" spans="1:10" s="175" customFormat="1" ht="13.9" customHeight="1" x14ac:dyDescent="0.2">
      <c r="A23" s="170"/>
      <c r="B23" s="171" t="s">
        <v>110</v>
      </c>
      <c r="C23" s="170" t="s">
        <v>336</v>
      </c>
      <c r="D23" s="170">
        <v>5</v>
      </c>
      <c r="E23" s="172">
        <v>44890</v>
      </c>
      <c r="F23" s="170" t="s">
        <v>205</v>
      </c>
      <c r="G23" s="170" t="s">
        <v>6</v>
      </c>
      <c r="H23" s="173">
        <v>1</v>
      </c>
      <c r="I23" s="153">
        <f>'Sklady Rekapitulace '!$D$30</f>
        <v>0</v>
      </c>
      <c r="J23" s="174">
        <f>H23*I23</f>
        <v>0</v>
      </c>
    </row>
    <row r="24" spans="1:10" s="175" customFormat="1" ht="13.9" customHeight="1" x14ac:dyDescent="0.2">
      <c r="A24" s="170"/>
      <c r="B24" s="171"/>
      <c r="C24" s="170"/>
      <c r="D24" s="170"/>
      <c r="E24" s="172"/>
      <c r="F24" s="171" t="s">
        <v>203</v>
      </c>
      <c r="G24" s="184" t="s">
        <v>1</v>
      </c>
      <c r="H24" s="176">
        <v>10</v>
      </c>
      <c r="I24" s="154">
        <f>'Sklady Rekapitulace '!$D$31</f>
        <v>0</v>
      </c>
      <c r="J24" s="174">
        <f t="shared" ref="J24:J27" si="3">H24*I24</f>
        <v>0</v>
      </c>
    </row>
    <row r="25" spans="1:10" s="175" customFormat="1" ht="13.9" customHeight="1" x14ac:dyDescent="0.2">
      <c r="A25" s="170"/>
      <c r="B25" s="171"/>
      <c r="C25" s="170"/>
      <c r="D25" s="170"/>
      <c r="E25" s="172"/>
      <c r="F25" s="170" t="s">
        <v>204</v>
      </c>
      <c r="G25" s="170" t="s">
        <v>1</v>
      </c>
      <c r="H25" s="176">
        <v>142</v>
      </c>
      <c r="I25" s="154">
        <f>'Sklady Rekapitulace '!$D$32</f>
        <v>0</v>
      </c>
      <c r="J25" s="174">
        <f t="shared" si="3"/>
        <v>0</v>
      </c>
    </row>
    <row r="26" spans="1:10" s="175" customFormat="1" ht="13.9" customHeight="1" x14ac:dyDescent="0.2">
      <c r="A26" s="170"/>
      <c r="B26" s="171"/>
      <c r="C26" s="170"/>
      <c r="D26" s="170"/>
      <c r="E26" s="172"/>
      <c r="F26" s="170" t="s">
        <v>90</v>
      </c>
      <c r="G26" s="170" t="s">
        <v>1</v>
      </c>
      <c r="H26" s="176">
        <v>0</v>
      </c>
      <c r="I26" s="154">
        <f>'Sklady Rekapitulace '!$D$33</f>
        <v>0</v>
      </c>
      <c r="J26" s="174">
        <f t="shared" si="3"/>
        <v>0</v>
      </c>
    </row>
    <row r="27" spans="1:10" s="175" customFormat="1" ht="13.9" customHeight="1" x14ac:dyDescent="0.2">
      <c r="A27" s="170"/>
      <c r="B27" s="171"/>
      <c r="C27" s="170"/>
      <c r="D27" s="170"/>
      <c r="E27" s="172"/>
      <c r="F27" s="170" t="s">
        <v>13</v>
      </c>
      <c r="G27" s="170" t="s">
        <v>6</v>
      </c>
      <c r="H27" s="176">
        <v>1</v>
      </c>
      <c r="I27" s="154">
        <f>'Sklady Rekapitulace '!$D$34</f>
        <v>0</v>
      </c>
      <c r="J27" s="174">
        <f t="shared" si="3"/>
        <v>0</v>
      </c>
    </row>
    <row r="28" spans="1:10" s="175" customFormat="1" ht="13.9" customHeight="1" x14ac:dyDescent="0.25">
      <c r="A28" s="177"/>
      <c r="B28" s="178"/>
      <c r="C28" s="179" t="s">
        <v>15</v>
      </c>
      <c r="D28" s="179"/>
      <c r="E28" s="180"/>
      <c r="F28" s="179"/>
      <c r="G28" s="179"/>
      <c r="H28" s="181"/>
      <c r="I28" s="182"/>
      <c r="J28" s="183">
        <f>SUM(J23:J27)</f>
        <v>0</v>
      </c>
    </row>
    <row r="29" spans="1:10" s="175" customFormat="1" ht="13.9" customHeight="1" x14ac:dyDescent="0.2">
      <c r="A29" s="170"/>
      <c r="B29" s="171" t="s">
        <v>337</v>
      </c>
      <c r="C29" s="170" t="s">
        <v>338</v>
      </c>
      <c r="D29" s="170">
        <v>5</v>
      </c>
      <c r="E29" s="172">
        <v>44813</v>
      </c>
      <c r="F29" s="170" t="s">
        <v>205</v>
      </c>
      <c r="G29" s="170" t="s">
        <v>6</v>
      </c>
      <c r="H29" s="173">
        <v>1</v>
      </c>
      <c r="I29" s="153">
        <f>'Sklady Rekapitulace '!$D$30</f>
        <v>0</v>
      </c>
      <c r="J29" s="174">
        <f>H29*I29</f>
        <v>0</v>
      </c>
    </row>
    <row r="30" spans="1:10" s="175" customFormat="1" ht="13.9" customHeight="1" x14ac:dyDescent="0.2">
      <c r="A30" s="170"/>
      <c r="B30" s="171"/>
      <c r="C30" s="170"/>
      <c r="D30" s="170"/>
      <c r="E30" s="172"/>
      <c r="F30" s="171" t="s">
        <v>203</v>
      </c>
      <c r="G30" s="170" t="s">
        <v>1</v>
      </c>
      <c r="H30" s="176">
        <v>2</v>
      </c>
      <c r="I30" s="154">
        <f>'Sklady Rekapitulace '!$D$31</f>
        <v>0</v>
      </c>
      <c r="J30" s="174">
        <f t="shared" ref="J30:J33" si="4">H30*I30</f>
        <v>0</v>
      </c>
    </row>
    <row r="31" spans="1:10" s="175" customFormat="1" ht="13.9" customHeight="1" x14ac:dyDescent="0.2">
      <c r="A31" s="170"/>
      <c r="B31" s="171"/>
      <c r="C31" s="170"/>
      <c r="D31" s="170"/>
      <c r="E31" s="172"/>
      <c r="F31" s="170" t="s">
        <v>204</v>
      </c>
      <c r="G31" s="170" t="s">
        <v>1</v>
      </c>
      <c r="H31" s="176">
        <v>38</v>
      </c>
      <c r="I31" s="154">
        <f>'Sklady Rekapitulace '!$D$32</f>
        <v>0</v>
      </c>
      <c r="J31" s="174">
        <f t="shared" si="4"/>
        <v>0</v>
      </c>
    </row>
    <row r="32" spans="1:10" s="175" customFormat="1" ht="13.9" customHeight="1" x14ac:dyDescent="0.2">
      <c r="A32" s="170"/>
      <c r="B32" s="171"/>
      <c r="C32" s="170"/>
      <c r="D32" s="170"/>
      <c r="E32" s="172"/>
      <c r="F32" s="170" t="s">
        <v>90</v>
      </c>
      <c r="G32" s="170" t="s">
        <v>1</v>
      </c>
      <c r="H32" s="176">
        <v>0</v>
      </c>
      <c r="I32" s="154">
        <f>'Sklady Rekapitulace '!$D$33</f>
        <v>0</v>
      </c>
      <c r="J32" s="174">
        <f t="shared" si="4"/>
        <v>0</v>
      </c>
    </row>
    <row r="33" spans="1:10" s="175" customFormat="1" ht="13.9" customHeight="1" x14ac:dyDescent="0.2">
      <c r="A33" s="170"/>
      <c r="B33" s="171"/>
      <c r="C33" s="170"/>
      <c r="D33" s="170"/>
      <c r="E33" s="172"/>
      <c r="F33" s="170" t="s">
        <v>13</v>
      </c>
      <c r="G33" s="170" t="s">
        <v>6</v>
      </c>
      <c r="H33" s="176">
        <v>1</v>
      </c>
      <c r="I33" s="154">
        <f>'Sklady Rekapitulace '!$D$34</f>
        <v>0</v>
      </c>
      <c r="J33" s="174">
        <f t="shared" si="4"/>
        <v>0</v>
      </c>
    </row>
    <row r="34" spans="1:10" s="175" customFormat="1" ht="13.9" customHeight="1" x14ac:dyDescent="0.25">
      <c r="A34" s="177"/>
      <c r="B34" s="178"/>
      <c r="C34" s="179" t="s">
        <v>15</v>
      </c>
      <c r="D34" s="179"/>
      <c r="E34" s="180"/>
      <c r="F34" s="179"/>
      <c r="G34" s="179"/>
      <c r="H34" s="181"/>
      <c r="I34" s="182"/>
      <c r="J34" s="183">
        <f>SUM(J29:J33)</f>
        <v>0</v>
      </c>
    </row>
    <row r="35" spans="1:10" s="175" customFormat="1" ht="13.9" customHeight="1" x14ac:dyDescent="0.2">
      <c r="A35" s="170"/>
      <c r="B35" s="171" t="s">
        <v>339</v>
      </c>
      <c r="C35" s="170" t="s">
        <v>16</v>
      </c>
      <c r="D35" s="170">
        <v>5</v>
      </c>
      <c r="E35" s="172">
        <v>45096</v>
      </c>
      <c r="F35" s="170" t="s">
        <v>205</v>
      </c>
      <c r="G35" s="170" t="s">
        <v>6</v>
      </c>
      <c r="H35" s="173">
        <v>1</v>
      </c>
      <c r="I35" s="153">
        <f>'Sklady Rekapitulace '!$D$30</f>
        <v>0</v>
      </c>
      <c r="J35" s="174">
        <f>H35*I35</f>
        <v>0</v>
      </c>
    </row>
    <row r="36" spans="1:10" s="175" customFormat="1" ht="13.9" customHeight="1" x14ac:dyDescent="0.2">
      <c r="A36" s="170"/>
      <c r="B36" s="171"/>
      <c r="C36" s="170"/>
      <c r="D36" s="170"/>
      <c r="E36" s="172"/>
      <c r="F36" s="171" t="s">
        <v>203</v>
      </c>
      <c r="G36" s="184" t="s">
        <v>1</v>
      </c>
      <c r="H36" s="176">
        <v>5</v>
      </c>
      <c r="I36" s="154">
        <f>'Sklady Rekapitulace '!$D$31</f>
        <v>0</v>
      </c>
      <c r="J36" s="174">
        <f t="shared" ref="J36:J39" si="5">H36*I36</f>
        <v>0</v>
      </c>
    </row>
    <row r="37" spans="1:10" s="175" customFormat="1" ht="13.9" customHeight="1" x14ac:dyDescent="0.2">
      <c r="A37" s="170"/>
      <c r="B37" s="171"/>
      <c r="C37" s="170"/>
      <c r="D37" s="170"/>
      <c r="E37" s="172"/>
      <c r="F37" s="170" t="s">
        <v>204</v>
      </c>
      <c r="G37" s="170" t="s">
        <v>1</v>
      </c>
      <c r="H37" s="176">
        <v>85</v>
      </c>
      <c r="I37" s="154">
        <f>'Sklady Rekapitulace '!$D$32</f>
        <v>0</v>
      </c>
      <c r="J37" s="174">
        <f t="shared" si="5"/>
        <v>0</v>
      </c>
    </row>
    <row r="38" spans="1:10" s="175" customFormat="1" ht="13.9" customHeight="1" x14ac:dyDescent="0.2">
      <c r="A38" s="170"/>
      <c r="B38" s="171"/>
      <c r="C38" s="170"/>
      <c r="D38" s="170"/>
      <c r="E38" s="172"/>
      <c r="F38" s="170" t="s">
        <v>90</v>
      </c>
      <c r="G38" s="170" t="s">
        <v>1</v>
      </c>
      <c r="H38" s="176">
        <v>0</v>
      </c>
      <c r="I38" s="154">
        <f>'Sklady Rekapitulace '!$D$33</f>
        <v>0</v>
      </c>
      <c r="J38" s="174">
        <f t="shared" si="5"/>
        <v>0</v>
      </c>
    </row>
    <row r="39" spans="1:10" s="175" customFormat="1" ht="13.9" customHeight="1" x14ac:dyDescent="0.2">
      <c r="A39" s="170"/>
      <c r="B39" s="171"/>
      <c r="C39" s="170"/>
      <c r="D39" s="170"/>
      <c r="E39" s="172"/>
      <c r="F39" s="170" t="s">
        <v>13</v>
      </c>
      <c r="G39" s="170" t="s">
        <v>6</v>
      </c>
      <c r="H39" s="176">
        <v>1</v>
      </c>
      <c r="I39" s="154">
        <f>'Sklady Rekapitulace '!$D$34</f>
        <v>0</v>
      </c>
      <c r="J39" s="174">
        <f t="shared" si="5"/>
        <v>0</v>
      </c>
    </row>
    <row r="40" spans="1:10" s="175" customFormat="1" ht="13.9" customHeight="1" x14ac:dyDescent="0.25">
      <c r="A40" s="177"/>
      <c r="B40" s="178"/>
      <c r="C40" s="179" t="s">
        <v>15</v>
      </c>
      <c r="D40" s="179"/>
      <c r="E40" s="180"/>
      <c r="F40" s="179"/>
      <c r="G40" s="179"/>
      <c r="H40" s="181"/>
      <c r="I40" s="182"/>
      <c r="J40" s="183">
        <f>SUM(J35:J39)</f>
        <v>0</v>
      </c>
    </row>
    <row r="41" spans="1:10" s="175" customFormat="1" ht="13.9" customHeight="1" x14ac:dyDescent="0.2">
      <c r="A41" s="170"/>
      <c r="B41" s="171" t="s">
        <v>340</v>
      </c>
      <c r="C41" s="170" t="s">
        <v>341</v>
      </c>
      <c r="D41" s="170">
        <v>5</v>
      </c>
      <c r="E41" s="172">
        <v>43770</v>
      </c>
      <c r="F41" s="170" t="s">
        <v>205</v>
      </c>
      <c r="G41" s="170" t="s">
        <v>6</v>
      </c>
      <c r="H41" s="173">
        <v>1</v>
      </c>
      <c r="I41" s="153">
        <f>'Sklady Rekapitulace '!$D$30</f>
        <v>0</v>
      </c>
      <c r="J41" s="174">
        <f>H41*I41</f>
        <v>0</v>
      </c>
    </row>
    <row r="42" spans="1:10" s="175" customFormat="1" ht="13.9" customHeight="1" x14ac:dyDescent="0.2">
      <c r="A42" s="170"/>
      <c r="B42" s="171"/>
      <c r="C42" s="170"/>
      <c r="D42" s="170"/>
      <c r="E42" s="172"/>
      <c r="F42" s="171" t="s">
        <v>203</v>
      </c>
      <c r="G42" s="170" t="s">
        <v>1</v>
      </c>
      <c r="H42" s="176">
        <v>3</v>
      </c>
      <c r="I42" s="154">
        <f>'Sklady Rekapitulace '!$D$31</f>
        <v>0</v>
      </c>
      <c r="J42" s="174">
        <f t="shared" ref="J42:J45" si="6">H42*I42</f>
        <v>0</v>
      </c>
    </row>
    <row r="43" spans="1:10" s="175" customFormat="1" ht="13.9" customHeight="1" x14ac:dyDescent="0.2">
      <c r="A43" s="170"/>
      <c r="B43" s="171"/>
      <c r="C43" s="170"/>
      <c r="D43" s="170"/>
      <c r="E43" s="172"/>
      <c r="F43" s="170" t="s">
        <v>204</v>
      </c>
      <c r="G43" s="170" t="s">
        <v>1</v>
      </c>
      <c r="H43" s="176">
        <v>12</v>
      </c>
      <c r="I43" s="154">
        <f>'Sklady Rekapitulace '!$D$32</f>
        <v>0</v>
      </c>
      <c r="J43" s="174">
        <f t="shared" si="6"/>
        <v>0</v>
      </c>
    </row>
    <row r="44" spans="1:10" s="175" customFormat="1" ht="13.9" customHeight="1" x14ac:dyDescent="0.2">
      <c r="A44" s="170"/>
      <c r="B44" s="171"/>
      <c r="C44" s="170"/>
      <c r="D44" s="170"/>
      <c r="E44" s="172"/>
      <c r="F44" s="170" t="s">
        <v>90</v>
      </c>
      <c r="G44" s="170" t="s">
        <v>1</v>
      </c>
      <c r="H44" s="176">
        <v>0</v>
      </c>
      <c r="I44" s="154">
        <f>'Sklady Rekapitulace '!$D$33</f>
        <v>0</v>
      </c>
      <c r="J44" s="174">
        <f t="shared" si="6"/>
        <v>0</v>
      </c>
    </row>
    <row r="45" spans="1:10" s="175" customFormat="1" ht="13.9" customHeight="1" x14ac:dyDescent="0.2">
      <c r="A45" s="170"/>
      <c r="B45" s="171"/>
      <c r="C45" s="170"/>
      <c r="D45" s="170"/>
      <c r="E45" s="172"/>
      <c r="F45" s="170" t="s">
        <v>13</v>
      </c>
      <c r="G45" s="170" t="s">
        <v>6</v>
      </c>
      <c r="H45" s="176">
        <v>1</v>
      </c>
      <c r="I45" s="154">
        <f>'Sklady Rekapitulace '!$D$34</f>
        <v>0</v>
      </c>
      <c r="J45" s="174">
        <f t="shared" si="6"/>
        <v>0</v>
      </c>
    </row>
    <row r="46" spans="1:10" s="175" customFormat="1" ht="13.9" customHeight="1" x14ac:dyDescent="0.25">
      <c r="A46" s="177"/>
      <c r="B46" s="178"/>
      <c r="C46" s="179" t="s">
        <v>15</v>
      </c>
      <c r="D46" s="179"/>
      <c r="E46" s="180"/>
      <c r="F46" s="179"/>
      <c r="G46" s="179"/>
      <c r="H46" s="181"/>
      <c r="I46" s="182"/>
      <c r="J46" s="183">
        <f>SUM(J41:J45)</f>
        <v>0</v>
      </c>
    </row>
    <row r="47" spans="1:10" s="175" customFormat="1" ht="13.9" customHeight="1" x14ac:dyDescent="0.2">
      <c r="A47" s="170"/>
      <c r="B47" s="171" t="s">
        <v>342</v>
      </c>
      <c r="C47" s="170" t="s">
        <v>343</v>
      </c>
      <c r="D47" s="170">
        <v>5</v>
      </c>
      <c r="E47" s="172">
        <v>44186</v>
      </c>
      <c r="F47" s="170" t="s">
        <v>205</v>
      </c>
      <c r="G47" s="170" t="s">
        <v>6</v>
      </c>
      <c r="H47" s="173">
        <v>1</v>
      </c>
      <c r="I47" s="153">
        <f>'Sklady Rekapitulace '!$D$30</f>
        <v>0</v>
      </c>
      <c r="J47" s="174">
        <f>H47*I47</f>
        <v>0</v>
      </c>
    </row>
    <row r="48" spans="1:10" s="175" customFormat="1" ht="13.9" customHeight="1" x14ac:dyDescent="0.2">
      <c r="A48" s="170"/>
      <c r="B48" s="171"/>
      <c r="C48" s="170"/>
      <c r="D48" s="170"/>
      <c r="E48" s="172"/>
      <c r="F48" s="171" t="s">
        <v>203</v>
      </c>
      <c r="G48" s="170" t="s">
        <v>1</v>
      </c>
      <c r="H48" s="176">
        <v>9</v>
      </c>
      <c r="I48" s="154">
        <f>'Sklady Rekapitulace '!$D$31</f>
        <v>0</v>
      </c>
      <c r="J48" s="174">
        <f t="shared" ref="J48:J51" si="7">H48*I48</f>
        <v>0</v>
      </c>
    </row>
    <row r="49" spans="1:10" s="175" customFormat="1" ht="13.9" customHeight="1" x14ac:dyDescent="0.2">
      <c r="A49" s="170"/>
      <c r="B49" s="171"/>
      <c r="C49" s="170"/>
      <c r="D49" s="170"/>
      <c r="E49" s="172"/>
      <c r="F49" s="170" t="s">
        <v>204</v>
      </c>
      <c r="G49" s="170" t="s">
        <v>1</v>
      </c>
      <c r="H49" s="176">
        <v>116</v>
      </c>
      <c r="I49" s="154">
        <f>'Sklady Rekapitulace '!$D$32</f>
        <v>0</v>
      </c>
      <c r="J49" s="174">
        <f t="shared" si="7"/>
        <v>0</v>
      </c>
    </row>
    <row r="50" spans="1:10" s="175" customFormat="1" ht="13.9" customHeight="1" x14ac:dyDescent="0.2">
      <c r="A50" s="170"/>
      <c r="B50" s="171"/>
      <c r="C50" s="170"/>
      <c r="D50" s="170"/>
      <c r="E50" s="172"/>
      <c r="F50" s="170" t="s">
        <v>90</v>
      </c>
      <c r="G50" s="170" t="s">
        <v>1</v>
      </c>
      <c r="H50" s="176">
        <v>0</v>
      </c>
      <c r="I50" s="154">
        <f>'Sklady Rekapitulace '!$D$33</f>
        <v>0</v>
      </c>
      <c r="J50" s="174">
        <f t="shared" si="7"/>
        <v>0</v>
      </c>
    </row>
    <row r="51" spans="1:10" s="175" customFormat="1" ht="13.9" customHeight="1" x14ac:dyDescent="0.2">
      <c r="A51" s="170"/>
      <c r="B51" s="171"/>
      <c r="C51" s="170"/>
      <c r="D51" s="170"/>
      <c r="E51" s="172"/>
      <c r="F51" s="170" t="s">
        <v>13</v>
      </c>
      <c r="G51" s="170" t="s">
        <v>6</v>
      </c>
      <c r="H51" s="176">
        <v>1</v>
      </c>
      <c r="I51" s="154">
        <f>'Sklady Rekapitulace '!$D$34</f>
        <v>0</v>
      </c>
      <c r="J51" s="174">
        <f t="shared" si="7"/>
        <v>0</v>
      </c>
    </row>
    <row r="52" spans="1:10" s="175" customFormat="1" ht="13.9" customHeight="1" x14ac:dyDescent="0.25">
      <c r="A52" s="177"/>
      <c r="B52" s="178"/>
      <c r="C52" s="179" t="s">
        <v>15</v>
      </c>
      <c r="D52" s="179"/>
      <c r="E52" s="180"/>
      <c r="F52" s="179"/>
      <c r="G52" s="179"/>
      <c r="H52" s="181"/>
      <c r="I52" s="182"/>
      <c r="J52" s="183">
        <f>SUM(J47:J51)</f>
        <v>0</v>
      </c>
    </row>
    <row r="53" spans="1:10" s="175" customFormat="1" ht="13.9" customHeight="1" x14ac:dyDescent="0.2">
      <c r="A53" s="170"/>
      <c r="B53" s="171" t="s">
        <v>344</v>
      </c>
      <c r="C53" s="170" t="s">
        <v>55</v>
      </c>
      <c r="D53" s="170">
        <v>5</v>
      </c>
      <c r="E53" s="172">
        <v>44986</v>
      </c>
      <c r="F53" s="170" t="s">
        <v>205</v>
      </c>
      <c r="G53" s="170" t="s">
        <v>6</v>
      </c>
      <c r="H53" s="173">
        <v>1</v>
      </c>
      <c r="I53" s="153">
        <f>'Sklady Rekapitulace '!$D$30</f>
        <v>0</v>
      </c>
      <c r="J53" s="174">
        <f>H53*I53</f>
        <v>0</v>
      </c>
    </row>
    <row r="54" spans="1:10" s="175" customFormat="1" ht="13.9" customHeight="1" x14ac:dyDescent="0.2">
      <c r="A54" s="170"/>
      <c r="B54" s="171"/>
      <c r="C54" s="170"/>
      <c r="D54" s="170"/>
      <c r="E54" s="172"/>
      <c r="F54" s="171" t="s">
        <v>203</v>
      </c>
      <c r="G54" s="184" t="s">
        <v>1</v>
      </c>
      <c r="H54" s="176">
        <v>3</v>
      </c>
      <c r="I54" s="154">
        <f>'Sklady Rekapitulace '!$D$31</f>
        <v>0</v>
      </c>
      <c r="J54" s="174">
        <f t="shared" ref="J54:J57" si="8">H54*I54</f>
        <v>0</v>
      </c>
    </row>
    <row r="55" spans="1:10" s="175" customFormat="1" ht="13.9" customHeight="1" x14ac:dyDescent="0.2">
      <c r="A55" s="170"/>
      <c r="B55" s="171"/>
      <c r="C55" s="170"/>
      <c r="D55" s="170"/>
      <c r="E55" s="172"/>
      <c r="F55" s="170" t="s">
        <v>204</v>
      </c>
      <c r="G55" s="170" t="s">
        <v>1</v>
      </c>
      <c r="H55" s="176">
        <v>16</v>
      </c>
      <c r="I55" s="154">
        <f>'Sklady Rekapitulace '!$D$32</f>
        <v>0</v>
      </c>
      <c r="J55" s="174">
        <f t="shared" si="8"/>
        <v>0</v>
      </c>
    </row>
    <row r="56" spans="1:10" s="175" customFormat="1" ht="13.9" customHeight="1" x14ac:dyDescent="0.2">
      <c r="A56" s="170"/>
      <c r="B56" s="171"/>
      <c r="C56" s="170"/>
      <c r="D56" s="170"/>
      <c r="E56" s="172"/>
      <c r="F56" s="170" t="s">
        <v>90</v>
      </c>
      <c r="G56" s="170" t="s">
        <v>1</v>
      </c>
      <c r="H56" s="176">
        <v>0</v>
      </c>
      <c r="I56" s="154">
        <f>'Sklady Rekapitulace '!$D$33</f>
        <v>0</v>
      </c>
      <c r="J56" s="174">
        <f t="shared" si="8"/>
        <v>0</v>
      </c>
    </row>
    <row r="57" spans="1:10" s="175" customFormat="1" ht="13.9" customHeight="1" x14ac:dyDescent="0.2">
      <c r="A57" s="170"/>
      <c r="B57" s="171"/>
      <c r="C57" s="170"/>
      <c r="D57" s="170"/>
      <c r="E57" s="172"/>
      <c r="F57" s="170" t="s">
        <v>13</v>
      </c>
      <c r="G57" s="170" t="s">
        <v>6</v>
      </c>
      <c r="H57" s="176">
        <v>1</v>
      </c>
      <c r="I57" s="154">
        <f>'Sklady Rekapitulace '!$D$34</f>
        <v>0</v>
      </c>
      <c r="J57" s="174">
        <f t="shared" si="8"/>
        <v>0</v>
      </c>
    </row>
    <row r="58" spans="1:10" s="175" customFormat="1" ht="13.9" customHeight="1" x14ac:dyDescent="0.25">
      <c r="A58" s="177"/>
      <c r="B58" s="178"/>
      <c r="C58" s="179" t="s">
        <v>15</v>
      </c>
      <c r="D58" s="179"/>
      <c r="E58" s="180"/>
      <c r="F58" s="179"/>
      <c r="G58" s="179"/>
      <c r="H58" s="181"/>
      <c r="I58" s="182"/>
      <c r="J58" s="183">
        <f>SUM(J53:J57)</f>
        <v>0</v>
      </c>
    </row>
    <row r="59" spans="1:10" s="175" customFormat="1" ht="13.9" customHeight="1" x14ac:dyDescent="0.2">
      <c r="A59" s="170"/>
      <c r="B59" s="185" t="s">
        <v>119</v>
      </c>
      <c r="C59" s="186" t="s">
        <v>56</v>
      </c>
      <c r="D59" s="170">
        <v>5</v>
      </c>
      <c r="E59" s="172">
        <v>45188</v>
      </c>
      <c r="F59" s="170" t="s">
        <v>205</v>
      </c>
      <c r="G59" s="170" t="s">
        <v>6</v>
      </c>
      <c r="H59" s="173">
        <v>1</v>
      </c>
      <c r="I59" s="153">
        <f>'Sklady Rekapitulace '!$D$30</f>
        <v>0</v>
      </c>
      <c r="J59" s="174">
        <f>H59*I59</f>
        <v>0</v>
      </c>
    </row>
    <row r="60" spans="1:10" s="175" customFormat="1" ht="13.9" customHeight="1" x14ac:dyDescent="0.2">
      <c r="A60" s="170"/>
      <c r="B60" s="171"/>
      <c r="C60" s="170"/>
      <c r="D60" s="170"/>
      <c r="E60" s="172"/>
      <c r="F60" s="171" t="s">
        <v>203</v>
      </c>
      <c r="G60" s="170" t="s">
        <v>1</v>
      </c>
      <c r="H60" s="176">
        <v>1</v>
      </c>
      <c r="I60" s="154">
        <f>'Sklady Rekapitulace '!$D$31</f>
        <v>0</v>
      </c>
      <c r="J60" s="174">
        <f t="shared" ref="J60:J123" si="9">H60*I60</f>
        <v>0</v>
      </c>
    </row>
    <row r="61" spans="1:10" s="175" customFormat="1" ht="13.9" customHeight="1" x14ac:dyDescent="0.2">
      <c r="A61" s="170"/>
      <c r="B61" s="171"/>
      <c r="C61" s="170"/>
      <c r="D61" s="170"/>
      <c r="E61" s="172"/>
      <c r="F61" s="170" t="s">
        <v>204</v>
      </c>
      <c r="G61" s="170" t="s">
        <v>1</v>
      </c>
      <c r="H61" s="176">
        <v>11</v>
      </c>
      <c r="I61" s="154">
        <f>'Sklady Rekapitulace '!$D$32</f>
        <v>0</v>
      </c>
      <c r="J61" s="174">
        <f t="shared" si="9"/>
        <v>0</v>
      </c>
    </row>
    <row r="62" spans="1:10" s="175" customFormat="1" ht="13.9" customHeight="1" x14ac:dyDescent="0.2">
      <c r="A62" s="170"/>
      <c r="B62" s="171"/>
      <c r="C62" s="170"/>
      <c r="D62" s="170"/>
      <c r="E62" s="172"/>
      <c r="F62" s="170" t="s">
        <v>90</v>
      </c>
      <c r="G62" s="170" t="s">
        <v>1</v>
      </c>
      <c r="H62" s="176">
        <v>0</v>
      </c>
      <c r="I62" s="154">
        <f>'Sklady Rekapitulace '!$D$33</f>
        <v>0</v>
      </c>
      <c r="J62" s="174">
        <f t="shared" si="9"/>
        <v>0</v>
      </c>
    </row>
    <row r="63" spans="1:10" s="175" customFormat="1" ht="13.9" customHeight="1" x14ac:dyDescent="0.2">
      <c r="A63" s="170"/>
      <c r="B63" s="171"/>
      <c r="C63" s="170"/>
      <c r="D63" s="170"/>
      <c r="E63" s="172"/>
      <c r="F63" s="170" t="s">
        <v>13</v>
      </c>
      <c r="G63" s="170" t="s">
        <v>6</v>
      </c>
      <c r="H63" s="176">
        <v>1</v>
      </c>
      <c r="I63" s="154">
        <f>'Sklady Rekapitulace '!$D$34</f>
        <v>0</v>
      </c>
      <c r="J63" s="174">
        <f t="shared" si="9"/>
        <v>0</v>
      </c>
    </row>
    <row r="64" spans="1:10" s="175" customFormat="1" ht="13.9" customHeight="1" x14ac:dyDescent="0.25">
      <c r="A64" s="177"/>
      <c r="B64" s="178"/>
      <c r="C64" s="179" t="s">
        <v>15</v>
      </c>
      <c r="D64" s="179"/>
      <c r="E64" s="180"/>
      <c r="F64" s="179"/>
      <c r="G64" s="179"/>
      <c r="H64" s="181"/>
      <c r="I64" s="182"/>
      <c r="J64" s="183">
        <f>SUM(J59:J63)</f>
        <v>0</v>
      </c>
    </row>
    <row r="65" spans="1:10" s="175" customFormat="1" ht="13.9" customHeight="1" x14ac:dyDescent="0.2">
      <c r="A65" s="170"/>
      <c r="B65" s="171" t="s">
        <v>179</v>
      </c>
      <c r="C65" s="170" t="s">
        <v>345</v>
      </c>
      <c r="D65" s="170">
        <v>5</v>
      </c>
      <c r="E65" s="172">
        <v>43606</v>
      </c>
      <c r="F65" s="170" t="s">
        <v>205</v>
      </c>
      <c r="G65" s="170" t="s">
        <v>6</v>
      </c>
      <c r="H65" s="173">
        <v>1</v>
      </c>
      <c r="I65" s="153">
        <f>'Sklady Rekapitulace '!$D$30</f>
        <v>0</v>
      </c>
      <c r="J65" s="174">
        <f t="shared" si="9"/>
        <v>0</v>
      </c>
    </row>
    <row r="66" spans="1:10" s="175" customFormat="1" ht="13.9" customHeight="1" x14ac:dyDescent="0.2">
      <c r="A66" s="170"/>
      <c r="B66" s="171"/>
      <c r="C66" s="170" t="s">
        <v>346</v>
      </c>
      <c r="D66" s="170"/>
      <c r="E66" s="172"/>
      <c r="F66" s="171" t="s">
        <v>203</v>
      </c>
      <c r="G66" s="170" t="s">
        <v>1</v>
      </c>
      <c r="H66" s="176">
        <v>1</v>
      </c>
      <c r="I66" s="154">
        <f>'Sklady Rekapitulace '!$D$31</f>
        <v>0</v>
      </c>
      <c r="J66" s="174">
        <f t="shared" si="9"/>
        <v>0</v>
      </c>
    </row>
    <row r="67" spans="1:10" s="175" customFormat="1" ht="13.9" customHeight="1" x14ac:dyDescent="0.2">
      <c r="A67" s="170"/>
      <c r="B67" s="171"/>
      <c r="C67" s="170"/>
      <c r="D67" s="170"/>
      <c r="E67" s="172"/>
      <c r="F67" s="170" t="s">
        <v>204</v>
      </c>
      <c r="G67" s="170" t="s">
        <v>1</v>
      </c>
      <c r="H67" s="176">
        <v>13</v>
      </c>
      <c r="I67" s="154">
        <f>'Sklady Rekapitulace '!$D$32</f>
        <v>0</v>
      </c>
      <c r="J67" s="174">
        <f t="shared" si="9"/>
        <v>0</v>
      </c>
    </row>
    <row r="68" spans="1:10" s="175" customFormat="1" ht="13.9" customHeight="1" x14ac:dyDescent="0.2">
      <c r="A68" s="170"/>
      <c r="B68" s="171"/>
      <c r="C68" s="170"/>
      <c r="D68" s="170"/>
      <c r="E68" s="172"/>
      <c r="F68" s="170" t="s">
        <v>90</v>
      </c>
      <c r="G68" s="170" t="s">
        <v>1</v>
      </c>
      <c r="H68" s="176">
        <v>0</v>
      </c>
      <c r="I68" s="154">
        <f>'Sklady Rekapitulace '!$D$33</f>
        <v>0</v>
      </c>
      <c r="J68" s="174">
        <f t="shared" si="9"/>
        <v>0</v>
      </c>
    </row>
    <row r="69" spans="1:10" s="175" customFormat="1" ht="13.9" customHeight="1" x14ac:dyDescent="0.2">
      <c r="A69" s="170"/>
      <c r="B69" s="171"/>
      <c r="C69" s="170"/>
      <c r="D69" s="170"/>
      <c r="E69" s="172"/>
      <c r="F69" s="170" t="s">
        <v>13</v>
      </c>
      <c r="G69" s="170" t="s">
        <v>6</v>
      </c>
      <c r="H69" s="176">
        <v>1</v>
      </c>
      <c r="I69" s="154">
        <f>'Sklady Rekapitulace '!$D$34</f>
        <v>0</v>
      </c>
      <c r="J69" s="174">
        <f t="shared" si="9"/>
        <v>0</v>
      </c>
    </row>
    <row r="70" spans="1:10" s="175" customFormat="1" ht="13.9" customHeight="1" x14ac:dyDescent="0.25">
      <c r="A70" s="177"/>
      <c r="B70" s="178"/>
      <c r="C70" s="179" t="s">
        <v>15</v>
      </c>
      <c r="D70" s="179"/>
      <c r="E70" s="180"/>
      <c r="F70" s="179"/>
      <c r="G70" s="179"/>
      <c r="H70" s="181"/>
      <c r="I70" s="182"/>
      <c r="J70" s="183">
        <f>SUM(J65:J69)</f>
        <v>0</v>
      </c>
    </row>
    <row r="71" spans="1:10" s="175" customFormat="1" ht="13.9" customHeight="1" x14ac:dyDescent="0.2">
      <c r="A71" s="170"/>
      <c r="B71" s="171" t="s">
        <v>179</v>
      </c>
      <c r="C71" s="170" t="s">
        <v>347</v>
      </c>
      <c r="D71" s="170">
        <v>5</v>
      </c>
      <c r="E71" s="172">
        <v>43769</v>
      </c>
      <c r="F71" s="170" t="s">
        <v>205</v>
      </c>
      <c r="G71" s="170" t="s">
        <v>6</v>
      </c>
      <c r="H71" s="173">
        <v>1</v>
      </c>
      <c r="I71" s="153">
        <f>'Sklady Rekapitulace '!$D$30</f>
        <v>0</v>
      </c>
      <c r="J71" s="174">
        <f t="shared" si="9"/>
        <v>0</v>
      </c>
    </row>
    <row r="72" spans="1:10" s="175" customFormat="1" ht="13.9" customHeight="1" x14ac:dyDescent="0.2">
      <c r="A72" s="170"/>
      <c r="B72" s="171"/>
      <c r="C72" s="170"/>
      <c r="D72" s="170"/>
      <c r="E72" s="172"/>
      <c r="F72" s="171" t="s">
        <v>203</v>
      </c>
      <c r="G72" s="184" t="s">
        <v>1</v>
      </c>
      <c r="H72" s="176">
        <v>1</v>
      </c>
      <c r="I72" s="154">
        <f>'Sklady Rekapitulace '!$D$31</f>
        <v>0</v>
      </c>
      <c r="J72" s="174">
        <f t="shared" si="9"/>
        <v>0</v>
      </c>
    </row>
    <row r="73" spans="1:10" s="175" customFormat="1" ht="13.9" customHeight="1" x14ac:dyDescent="0.2">
      <c r="A73" s="170"/>
      <c r="B73" s="171"/>
      <c r="C73" s="170"/>
      <c r="D73" s="170"/>
      <c r="E73" s="172"/>
      <c r="F73" s="170" t="s">
        <v>204</v>
      </c>
      <c r="G73" s="170" t="s">
        <v>1</v>
      </c>
      <c r="H73" s="176">
        <v>7</v>
      </c>
      <c r="I73" s="154">
        <f>'Sklady Rekapitulace '!$D$32</f>
        <v>0</v>
      </c>
      <c r="J73" s="174">
        <f t="shared" si="9"/>
        <v>0</v>
      </c>
    </row>
    <row r="74" spans="1:10" s="175" customFormat="1" ht="13.9" customHeight="1" x14ac:dyDescent="0.2">
      <c r="A74" s="170"/>
      <c r="B74" s="171"/>
      <c r="C74" s="170"/>
      <c r="D74" s="170"/>
      <c r="E74" s="172"/>
      <c r="F74" s="170" t="s">
        <v>90</v>
      </c>
      <c r="G74" s="170" t="s">
        <v>1</v>
      </c>
      <c r="H74" s="176">
        <v>0</v>
      </c>
      <c r="I74" s="154">
        <f>'Sklady Rekapitulace '!$D$33</f>
        <v>0</v>
      </c>
      <c r="J74" s="174">
        <f t="shared" si="9"/>
        <v>0</v>
      </c>
    </row>
    <row r="75" spans="1:10" s="175" customFormat="1" ht="13.9" customHeight="1" x14ac:dyDescent="0.2">
      <c r="A75" s="170"/>
      <c r="B75" s="171"/>
      <c r="C75" s="170"/>
      <c r="D75" s="170"/>
      <c r="E75" s="172"/>
      <c r="F75" s="170" t="s">
        <v>13</v>
      </c>
      <c r="G75" s="170" t="s">
        <v>6</v>
      </c>
      <c r="H75" s="176">
        <v>1</v>
      </c>
      <c r="I75" s="154">
        <f>'Sklady Rekapitulace '!$D$34</f>
        <v>0</v>
      </c>
      <c r="J75" s="174">
        <f t="shared" si="9"/>
        <v>0</v>
      </c>
    </row>
    <row r="76" spans="1:10" s="175" customFormat="1" ht="13.9" customHeight="1" x14ac:dyDescent="0.25">
      <c r="A76" s="177"/>
      <c r="B76" s="178"/>
      <c r="C76" s="179" t="s">
        <v>15</v>
      </c>
      <c r="D76" s="179"/>
      <c r="E76" s="180"/>
      <c r="F76" s="179"/>
      <c r="G76" s="179"/>
      <c r="H76" s="181"/>
      <c r="I76" s="182"/>
      <c r="J76" s="183">
        <f>SUM(J71:J75)</f>
        <v>0</v>
      </c>
    </row>
    <row r="77" spans="1:10" s="175" customFormat="1" ht="13.9" customHeight="1" x14ac:dyDescent="0.2">
      <c r="A77" s="170"/>
      <c r="B77" s="171" t="s">
        <v>348</v>
      </c>
      <c r="C77" s="170" t="s">
        <v>349</v>
      </c>
      <c r="D77" s="170">
        <v>5</v>
      </c>
      <c r="E77" s="172">
        <v>43769</v>
      </c>
      <c r="F77" s="170" t="s">
        <v>205</v>
      </c>
      <c r="G77" s="170" t="s">
        <v>6</v>
      </c>
      <c r="H77" s="173">
        <v>1</v>
      </c>
      <c r="I77" s="153">
        <f>'Sklady Rekapitulace '!$D$30</f>
        <v>0</v>
      </c>
      <c r="J77" s="174">
        <f t="shared" si="9"/>
        <v>0</v>
      </c>
    </row>
    <row r="78" spans="1:10" s="175" customFormat="1" ht="13.9" customHeight="1" x14ac:dyDescent="0.2">
      <c r="A78" s="170"/>
      <c r="B78" s="171"/>
      <c r="C78" s="170"/>
      <c r="D78" s="170"/>
      <c r="E78" s="172"/>
      <c r="F78" s="171" t="s">
        <v>203</v>
      </c>
      <c r="G78" s="170" t="s">
        <v>1</v>
      </c>
      <c r="H78" s="176">
        <v>12</v>
      </c>
      <c r="I78" s="154">
        <f>'Sklady Rekapitulace '!$D$31</f>
        <v>0</v>
      </c>
      <c r="J78" s="174">
        <f t="shared" si="9"/>
        <v>0</v>
      </c>
    </row>
    <row r="79" spans="1:10" s="175" customFormat="1" ht="13.9" customHeight="1" x14ac:dyDescent="0.2">
      <c r="A79" s="170"/>
      <c r="B79" s="171"/>
      <c r="C79" s="170"/>
      <c r="D79" s="170"/>
      <c r="E79" s="172"/>
      <c r="F79" s="170" t="s">
        <v>204</v>
      </c>
      <c r="G79" s="170" t="s">
        <v>1</v>
      </c>
      <c r="H79" s="176">
        <v>41</v>
      </c>
      <c r="I79" s="154">
        <f>'Sklady Rekapitulace '!$D$32</f>
        <v>0</v>
      </c>
      <c r="J79" s="174">
        <f t="shared" si="9"/>
        <v>0</v>
      </c>
    </row>
    <row r="80" spans="1:10" s="175" customFormat="1" ht="13.9" customHeight="1" x14ac:dyDescent="0.2">
      <c r="A80" s="170"/>
      <c r="B80" s="171"/>
      <c r="C80" s="170"/>
      <c r="D80" s="170"/>
      <c r="E80" s="172"/>
      <c r="F80" s="170" t="s">
        <v>90</v>
      </c>
      <c r="G80" s="170" t="s">
        <v>1</v>
      </c>
      <c r="H80" s="176">
        <v>0</v>
      </c>
      <c r="I80" s="154">
        <f>'Sklady Rekapitulace '!$D$33</f>
        <v>0</v>
      </c>
      <c r="J80" s="174">
        <f t="shared" si="9"/>
        <v>0</v>
      </c>
    </row>
    <row r="81" spans="1:10" s="175" customFormat="1" ht="13.9" customHeight="1" x14ac:dyDescent="0.2">
      <c r="A81" s="170"/>
      <c r="B81" s="171"/>
      <c r="C81" s="170"/>
      <c r="D81" s="170"/>
      <c r="E81" s="172"/>
      <c r="F81" s="170" t="s">
        <v>13</v>
      </c>
      <c r="G81" s="170" t="s">
        <v>6</v>
      </c>
      <c r="H81" s="176">
        <v>1</v>
      </c>
      <c r="I81" s="154">
        <f>'Sklady Rekapitulace '!$D$34</f>
        <v>0</v>
      </c>
      <c r="J81" s="174">
        <f t="shared" si="9"/>
        <v>0</v>
      </c>
    </row>
    <row r="82" spans="1:10" s="175" customFormat="1" ht="13.9" customHeight="1" x14ac:dyDescent="0.25">
      <c r="A82" s="177"/>
      <c r="B82" s="178"/>
      <c r="C82" s="179" t="s">
        <v>15</v>
      </c>
      <c r="D82" s="179"/>
      <c r="E82" s="180"/>
      <c r="F82" s="179"/>
      <c r="G82" s="179"/>
      <c r="H82" s="181"/>
      <c r="I82" s="182"/>
      <c r="J82" s="183">
        <f>SUM(J77:J81)</f>
        <v>0</v>
      </c>
    </row>
    <row r="83" spans="1:10" s="175" customFormat="1" ht="13.9" customHeight="1" x14ac:dyDescent="0.2">
      <c r="A83" s="170"/>
      <c r="B83" s="171" t="s">
        <v>348</v>
      </c>
      <c r="C83" s="170" t="s">
        <v>350</v>
      </c>
      <c r="D83" s="170">
        <v>5</v>
      </c>
      <c r="E83" s="172">
        <v>0</v>
      </c>
      <c r="F83" s="170" t="s">
        <v>205</v>
      </c>
      <c r="G83" s="170" t="s">
        <v>6</v>
      </c>
      <c r="H83" s="173">
        <v>1</v>
      </c>
      <c r="I83" s="153">
        <f>'Sklady Rekapitulace '!$D$30</f>
        <v>0</v>
      </c>
      <c r="J83" s="174">
        <f t="shared" si="9"/>
        <v>0</v>
      </c>
    </row>
    <row r="84" spans="1:10" s="175" customFormat="1" ht="13.9" customHeight="1" x14ac:dyDescent="0.2">
      <c r="A84" s="170"/>
      <c r="B84" s="171"/>
      <c r="C84" s="170" t="s">
        <v>346</v>
      </c>
      <c r="D84" s="170"/>
      <c r="E84" s="172"/>
      <c r="F84" s="171" t="s">
        <v>203</v>
      </c>
      <c r="G84" s="184" t="s">
        <v>1</v>
      </c>
      <c r="H84" s="176">
        <v>1</v>
      </c>
      <c r="I84" s="154">
        <f>'Sklady Rekapitulace '!$D$31</f>
        <v>0</v>
      </c>
      <c r="J84" s="174">
        <f t="shared" si="9"/>
        <v>0</v>
      </c>
    </row>
    <row r="85" spans="1:10" s="175" customFormat="1" ht="13.9" customHeight="1" x14ac:dyDescent="0.2">
      <c r="A85" s="170"/>
      <c r="B85" s="171"/>
      <c r="C85" s="170"/>
      <c r="D85" s="170"/>
      <c r="E85" s="172"/>
      <c r="F85" s="170" t="s">
        <v>204</v>
      </c>
      <c r="G85" s="170" t="s">
        <v>1</v>
      </c>
      <c r="H85" s="176">
        <v>3</v>
      </c>
      <c r="I85" s="154">
        <f>'Sklady Rekapitulace '!$D$32</f>
        <v>0</v>
      </c>
      <c r="J85" s="174">
        <f t="shared" si="9"/>
        <v>0</v>
      </c>
    </row>
    <row r="86" spans="1:10" s="175" customFormat="1" ht="13.9" customHeight="1" x14ac:dyDescent="0.2">
      <c r="A86" s="170"/>
      <c r="B86" s="171"/>
      <c r="C86" s="170"/>
      <c r="D86" s="170"/>
      <c r="E86" s="172"/>
      <c r="F86" s="170" t="s">
        <v>90</v>
      </c>
      <c r="G86" s="170" t="s">
        <v>1</v>
      </c>
      <c r="H86" s="176">
        <v>0</v>
      </c>
      <c r="I86" s="154">
        <f>'Sklady Rekapitulace '!$D$33</f>
        <v>0</v>
      </c>
      <c r="J86" s="174">
        <f t="shared" si="9"/>
        <v>0</v>
      </c>
    </row>
    <row r="87" spans="1:10" s="175" customFormat="1" ht="13.9" customHeight="1" x14ac:dyDescent="0.2">
      <c r="A87" s="170"/>
      <c r="B87" s="171"/>
      <c r="C87" s="170"/>
      <c r="D87" s="170"/>
      <c r="E87" s="172"/>
      <c r="F87" s="170" t="s">
        <v>13</v>
      </c>
      <c r="G87" s="170" t="s">
        <v>6</v>
      </c>
      <c r="H87" s="176">
        <v>1</v>
      </c>
      <c r="I87" s="154">
        <f>'Sklady Rekapitulace '!$D$34</f>
        <v>0</v>
      </c>
      <c r="J87" s="174">
        <f t="shared" si="9"/>
        <v>0</v>
      </c>
    </row>
    <row r="88" spans="1:10" s="175" customFormat="1" ht="13.9" customHeight="1" x14ac:dyDescent="0.25">
      <c r="A88" s="177"/>
      <c r="B88" s="178"/>
      <c r="C88" s="179" t="s">
        <v>15</v>
      </c>
      <c r="D88" s="179"/>
      <c r="E88" s="180"/>
      <c r="F88" s="179"/>
      <c r="G88" s="179"/>
      <c r="H88" s="181"/>
      <c r="I88" s="182"/>
      <c r="J88" s="183">
        <f>SUM(J83:J87)</f>
        <v>0</v>
      </c>
    </row>
    <row r="89" spans="1:10" s="175" customFormat="1" ht="13.9" customHeight="1" x14ac:dyDescent="0.2">
      <c r="A89" s="170"/>
      <c r="B89" s="185" t="s">
        <v>156</v>
      </c>
      <c r="C89" s="186" t="s">
        <v>351</v>
      </c>
      <c r="D89" s="170">
        <v>5</v>
      </c>
      <c r="E89" s="172">
        <v>45091</v>
      </c>
      <c r="F89" s="170" t="s">
        <v>205</v>
      </c>
      <c r="G89" s="170" t="s">
        <v>6</v>
      </c>
      <c r="H89" s="173">
        <v>1</v>
      </c>
      <c r="I89" s="153">
        <f>'Sklady Rekapitulace '!$D$30</f>
        <v>0</v>
      </c>
      <c r="J89" s="174">
        <f t="shared" si="9"/>
        <v>0</v>
      </c>
    </row>
    <row r="90" spans="1:10" s="175" customFormat="1" ht="13.9" customHeight="1" x14ac:dyDescent="0.2">
      <c r="A90" s="170"/>
      <c r="B90" s="171"/>
      <c r="C90" s="170"/>
      <c r="D90" s="170"/>
      <c r="E90" s="172"/>
      <c r="F90" s="171" t="s">
        <v>203</v>
      </c>
      <c r="G90" s="184" t="s">
        <v>1</v>
      </c>
      <c r="H90" s="176">
        <v>3</v>
      </c>
      <c r="I90" s="154">
        <f>'Sklady Rekapitulace '!$D$31</f>
        <v>0</v>
      </c>
      <c r="J90" s="174">
        <f t="shared" si="9"/>
        <v>0</v>
      </c>
    </row>
    <row r="91" spans="1:10" s="175" customFormat="1" ht="13.9" customHeight="1" x14ac:dyDescent="0.2">
      <c r="A91" s="170"/>
      <c r="B91" s="171"/>
      <c r="C91" s="170"/>
      <c r="D91" s="170"/>
      <c r="E91" s="172"/>
      <c r="F91" s="170" t="s">
        <v>204</v>
      </c>
      <c r="G91" s="170" t="s">
        <v>1</v>
      </c>
      <c r="H91" s="176">
        <v>52</v>
      </c>
      <c r="I91" s="154">
        <f>'Sklady Rekapitulace '!$D$32</f>
        <v>0</v>
      </c>
      <c r="J91" s="174">
        <f t="shared" si="9"/>
        <v>0</v>
      </c>
    </row>
    <row r="92" spans="1:10" s="175" customFormat="1" ht="13.9" customHeight="1" x14ac:dyDescent="0.2">
      <c r="A92" s="170"/>
      <c r="B92" s="171"/>
      <c r="C92" s="170"/>
      <c r="D92" s="170"/>
      <c r="E92" s="172"/>
      <c r="F92" s="170" t="s">
        <v>90</v>
      </c>
      <c r="G92" s="170" t="s">
        <v>1</v>
      </c>
      <c r="H92" s="176">
        <v>0</v>
      </c>
      <c r="I92" s="154">
        <f>'Sklady Rekapitulace '!$D$33</f>
        <v>0</v>
      </c>
      <c r="J92" s="174">
        <f t="shared" si="9"/>
        <v>0</v>
      </c>
    </row>
    <row r="93" spans="1:10" s="175" customFormat="1" ht="13.9" customHeight="1" x14ac:dyDescent="0.2">
      <c r="A93" s="170"/>
      <c r="B93" s="171"/>
      <c r="C93" s="170"/>
      <c r="D93" s="170"/>
      <c r="E93" s="172"/>
      <c r="F93" s="170" t="s">
        <v>13</v>
      </c>
      <c r="G93" s="170" t="s">
        <v>6</v>
      </c>
      <c r="H93" s="176">
        <v>1</v>
      </c>
      <c r="I93" s="154">
        <f>'Sklady Rekapitulace '!$D$34</f>
        <v>0</v>
      </c>
      <c r="J93" s="174">
        <f t="shared" si="9"/>
        <v>0</v>
      </c>
    </row>
    <row r="94" spans="1:10" s="175" customFormat="1" ht="13.9" customHeight="1" x14ac:dyDescent="0.25">
      <c r="A94" s="177"/>
      <c r="B94" s="178"/>
      <c r="C94" s="179" t="s">
        <v>15</v>
      </c>
      <c r="D94" s="179"/>
      <c r="E94" s="180"/>
      <c r="F94" s="179"/>
      <c r="G94" s="179"/>
      <c r="H94" s="181"/>
      <c r="I94" s="182"/>
      <c r="J94" s="183">
        <f>SUM(J89:J93)</f>
        <v>0</v>
      </c>
    </row>
    <row r="95" spans="1:10" s="175" customFormat="1" ht="13.9" customHeight="1" x14ac:dyDescent="0.2">
      <c r="A95" s="170"/>
      <c r="B95" s="185" t="s">
        <v>352</v>
      </c>
      <c r="C95" s="186" t="s">
        <v>353</v>
      </c>
      <c r="D95" s="170">
        <v>5</v>
      </c>
      <c r="E95" s="172">
        <v>45188</v>
      </c>
      <c r="F95" s="170" t="s">
        <v>205</v>
      </c>
      <c r="G95" s="170" t="s">
        <v>6</v>
      </c>
      <c r="H95" s="173">
        <v>1</v>
      </c>
      <c r="I95" s="153">
        <f>'Sklady Rekapitulace '!$D$30</f>
        <v>0</v>
      </c>
      <c r="J95" s="174">
        <f t="shared" si="9"/>
        <v>0</v>
      </c>
    </row>
    <row r="96" spans="1:10" s="175" customFormat="1" ht="13.9" customHeight="1" x14ac:dyDescent="0.2">
      <c r="A96" s="170"/>
      <c r="B96" s="171"/>
      <c r="C96" s="170"/>
      <c r="D96" s="170"/>
      <c r="E96" s="172"/>
      <c r="F96" s="171" t="s">
        <v>203</v>
      </c>
      <c r="G96" s="184" t="s">
        <v>1</v>
      </c>
      <c r="H96" s="176">
        <v>8</v>
      </c>
      <c r="I96" s="154">
        <f>'Sklady Rekapitulace '!$D$31</f>
        <v>0</v>
      </c>
      <c r="J96" s="174">
        <f t="shared" si="9"/>
        <v>0</v>
      </c>
    </row>
    <row r="97" spans="1:10" s="175" customFormat="1" ht="13.9" customHeight="1" x14ac:dyDescent="0.2">
      <c r="A97" s="170"/>
      <c r="B97" s="171"/>
      <c r="C97" s="170"/>
      <c r="D97" s="170"/>
      <c r="E97" s="172"/>
      <c r="F97" s="170" t="s">
        <v>204</v>
      </c>
      <c r="G97" s="170" t="s">
        <v>1</v>
      </c>
      <c r="H97" s="176">
        <v>95</v>
      </c>
      <c r="I97" s="154">
        <f>'Sklady Rekapitulace '!$D$32</f>
        <v>0</v>
      </c>
      <c r="J97" s="174">
        <f t="shared" si="9"/>
        <v>0</v>
      </c>
    </row>
    <row r="98" spans="1:10" s="175" customFormat="1" ht="13.9" customHeight="1" x14ac:dyDescent="0.2">
      <c r="A98" s="170"/>
      <c r="B98" s="171"/>
      <c r="C98" s="170"/>
      <c r="D98" s="170"/>
      <c r="E98" s="172"/>
      <c r="F98" s="170" t="s">
        <v>90</v>
      </c>
      <c r="G98" s="170" t="s">
        <v>1</v>
      </c>
      <c r="H98" s="176">
        <v>13</v>
      </c>
      <c r="I98" s="154">
        <f>'Sklady Rekapitulace '!$D$33</f>
        <v>0</v>
      </c>
      <c r="J98" s="174">
        <f t="shared" si="9"/>
        <v>0</v>
      </c>
    </row>
    <row r="99" spans="1:10" s="175" customFormat="1" ht="13.9" customHeight="1" x14ac:dyDescent="0.2">
      <c r="A99" s="170"/>
      <c r="B99" s="171"/>
      <c r="C99" s="170"/>
      <c r="D99" s="170"/>
      <c r="E99" s="172"/>
      <c r="F99" s="170" t="s">
        <v>13</v>
      </c>
      <c r="G99" s="170" t="s">
        <v>6</v>
      </c>
      <c r="H99" s="176">
        <v>1</v>
      </c>
      <c r="I99" s="154">
        <f>'Sklady Rekapitulace '!$D$34</f>
        <v>0</v>
      </c>
      <c r="J99" s="174">
        <f t="shared" si="9"/>
        <v>0</v>
      </c>
    </row>
    <row r="100" spans="1:10" s="175" customFormat="1" ht="13.9" customHeight="1" x14ac:dyDescent="0.25">
      <c r="A100" s="177"/>
      <c r="B100" s="178"/>
      <c r="C100" s="179" t="s">
        <v>15</v>
      </c>
      <c r="D100" s="179"/>
      <c r="E100" s="180"/>
      <c r="F100" s="179"/>
      <c r="G100" s="179"/>
      <c r="H100" s="181"/>
      <c r="I100" s="182"/>
      <c r="J100" s="183">
        <f>SUM(J95:J99)</f>
        <v>0</v>
      </c>
    </row>
    <row r="101" spans="1:10" s="175" customFormat="1" ht="13.9" customHeight="1" x14ac:dyDescent="0.2">
      <c r="A101" s="170"/>
      <c r="B101" s="185" t="s">
        <v>354</v>
      </c>
      <c r="C101" s="186" t="s">
        <v>355</v>
      </c>
      <c r="D101" s="170">
        <v>5</v>
      </c>
      <c r="E101" s="172">
        <v>44707</v>
      </c>
      <c r="F101" s="170" t="s">
        <v>205</v>
      </c>
      <c r="G101" s="170" t="s">
        <v>6</v>
      </c>
      <c r="H101" s="173">
        <v>1</v>
      </c>
      <c r="I101" s="153">
        <f>'Sklady Rekapitulace '!$D$30</f>
        <v>0</v>
      </c>
      <c r="J101" s="174">
        <f t="shared" si="9"/>
        <v>0</v>
      </c>
    </row>
    <row r="102" spans="1:10" s="175" customFormat="1" ht="13.9" customHeight="1" x14ac:dyDescent="0.2">
      <c r="A102" s="170"/>
      <c r="B102" s="171"/>
      <c r="C102" s="170"/>
      <c r="D102" s="170"/>
      <c r="E102" s="172"/>
      <c r="F102" s="171" t="s">
        <v>203</v>
      </c>
      <c r="G102" s="184" t="s">
        <v>1</v>
      </c>
      <c r="H102" s="176">
        <v>1</v>
      </c>
      <c r="I102" s="154">
        <f>'Sklady Rekapitulace '!$D$31</f>
        <v>0</v>
      </c>
      <c r="J102" s="174">
        <f t="shared" si="9"/>
        <v>0</v>
      </c>
    </row>
    <row r="103" spans="1:10" s="175" customFormat="1" ht="13.9" customHeight="1" x14ac:dyDescent="0.2">
      <c r="A103" s="170"/>
      <c r="B103" s="171"/>
      <c r="C103" s="170"/>
      <c r="D103" s="170"/>
      <c r="E103" s="172"/>
      <c r="F103" s="170" t="s">
        <v>204</v>
      </c>
      <c r="G103" s="170" t="s">
        <v>1</v>
      </c>
      <c r="H103" s="176">
        <v>7</v>
      </c>
      <c r="I103" s="154">
        <f>'Sklady Rekapitulace '!$D$32</f>
        <v>0</v>
      </c>
      <c r="J103" s="174">
        <f t="shared" si="9"/>
        <v>0</v>
      </c>
    </row>
    <row r="104" spans="1:10" s="175" customFormat="1" ht="13.9" customHeight="1" x14ac:dyDescent="0.2">
      <c r="A104" s="170"/>
      <c r="B104" s="171"/>
      <c r="C104" s="170"/>
      <c r="D104" s="170"/>
      <c r="E104" s="172"/>
      <c r="F104" s="170" t="s">
        <v>90</v>
      </c>
      <c r="G104" s="170" t="s">
        <v>1</v>
      </c>
      <c r="H104" s="176">
        <v>0</v>
      </c>
      <c r="I104" s="154">
        <f>'Sklady Rekapitulace '!$D$33</f>
        <v>0</v>
      </c>
      <c r="J104" s="174">
        <f t="shared" si="9"/>
        <v>0</v>
      </c>
    </row>
    <row r="105" spans="1:10" s="175" customFormat="1" ht="13.9" customHeight="1" x14ac:dyDescent="0.2">
      <c r="A105" s="170"/>
      <c r="B105" s="171"/>
      <c r="C105" s="170"/>
      <c r="D105" s="170"/>
      <c r="E105" s="172"/>
      <c r="F105" s="170" t="s">
        <v>13</v>
      </c>
      <c r="G105" s="170" t="s">
        <v>6</v>
      </c>
      <c r="H105" s="176">
        <v>1</v>
      </c>
      <c r="I105" s="154">
        <f>'Sklady Rekapitulace '!$D$34</f>
        <v>0</v>
      </c>
      <c r="J105" s="174">
        <f t="shared" si="9"/>
        <v>0</v>
      </c>
    </row>
    <row r="106" spans="1:10" s="175" customFormat="1" ht="13.9" customHeight="1" x14ac:dyDescent="0.25">
      <c r="A106" s="177"/>
      <c r="B106" s="178"/>
      <c r="C106" s="179" t="s">
        <v>15</v>
      </c>
      <c r="D106" s="179"/>
      <c r="E106" s="180"/>
      <c r="F106" s="179"/>
      <c r="G106" s="179"/>
      <c r="H106" s="181"/>
      <c r="I106" s="182"/>
      <c r="J106" s="183">
        <f>SUM(J101:J105)</f>
        <v>0</v>
      </c>
    </row>
    <row r="107" spans="1:10" s="175" customFormat="1" ht="13.9" customHeight="1" x14ac:dyDescent="0.2">
      <c r="A107" s="170"/>
      <c r="B107" s="185" t="s">
        <v>356</v>
      </c>
      <c r="C107" s="186" t="s">
        <v>357</v>
      </c>
      <c r="D107" s="170">
        <v>5</v>
      </c>
      <c r="E107" s="172">
        <v>44813</v>
      </c>
      <c r="F107" s="170" t="s">
        <v>205</v>
      </c>
      <c r="G107" s="170" t="s">
        <v>6</v>
      </c>
      <c r="H107" s="173">
        <v>1</v>
      </c>
      <c r="I107" s="153">
        <f>'Sklady Rekapitulace '!$D$30</f>
        <v>0</v>
      </c>
      <c r="J107" s="174">
        <f t="shared" si="9"/>
        <v>0</v>
      </c>
    </row>
    <row r="108" spans="1:10" s="175" customFormat="1" ht="13.9" customHeight="1" x14ac:dyDescent="0.2">
      <c r="A108" s="170"/>
      <c r="B108" s="171"/>
      <c r="C108" s="170"/>
      <c r="D108" s="170"/>
      <c r="E108" s="172"/>
      <c r="F108" s="171" t="s">
        <v>203</v>
      </c>
      <c r="G108" s="170" t="s">
        <v>1</v>
      </c>
      <c r="H108" s="176">
        <v>245</v>
      </c>
      <c r="I108" s="154">
        <f>'Sklady Rekapitulace '!$D$31</f>
        <v>0</v>
      </c>
      <c r="J108" s="174">
        <f t="shared" si="9"/>
        <v>0</v>
      </c>
    </row>
    <row r="109" spans="1:10" s="175" customFormat="1" ht="13.9" customHeight="1" x14ac:dyDescent="0.2">
      <c r="A109" s="170"/>
      <c r="B109" s="171"/>
      <c r="C109" s="170"/>
      <c r="D109" s="170"/>
      <c r="E109" s="172"/>
      <c r="F109" s="170" t="s">
        <v>204</v>
      </c>
      <c r="G109" s="170" t="s">
        <v>1</v>
      </c>
      <c r="H109" s="176">
        <v>234</v>
      </c>
      <c r="I109" s="154">
        <f>'Sklady Rekapitulace '!$D$32</f>
        <v>0</v>
      </c>
      <c r="J109" s="174">
        <f t="shared" si="9"/>
        <v>0</v>
      </c>
    </row>
    <row r="110" spans="1:10" s="175" customFormat="1" ht="13.9" customHeight="1" x14ac:dyDescent="0.2">
      <c r="A110" s="170"/>
      <c r="B110" s="171"/>
      <c r="C110" s="170"/>
      <c r="D110" s="170"/>
      <c r="E110" s="172"/>
      <c r="F110" s="170" t="s">
        <v>90</v>
      </c>
      <c r="G110" s="170" t="s">
        <v>1</v>
      </c>
      <c r="H110" s="176">
        <v>0</v>
      </c>
      <c r="I110" s="154">
        <f>'Sklady Rekapitulace '!$D$33</f>
        <v>0</v>
      </c>
      <c r="J110" s="174">
        <f t="shared" si="9"/>
        <v>0</v>
      </c>
    </row>
    <row r="111" spans="1:10" s="175" customFormat="1" ht="13.9" customHeight="1" x14ac:dyDescent="0.2">
      <c r="A111" s="170"/>
      <c r="B111" s="171"/>
      <c r="C111" s="170"/>
      <c r="D111" s="170"/>
      <c r="E111" s="172"/>
      <c r="F111" s="170" t="s">
        <v>13</v>
      </c>
      <c r="G111" s="170" t="s">
        <v>6</v>
      </c>
      <c r="H111" s="176">
        <v>1</v>
      </c>
      <c r="I111" s="154">
        <f>'Sklady Rekapitulace '!$D$34</f>
        <v>0</v>
      </c>
      <c r="J111" s="174">
        <f t="shared" si="9"/>
        <v>0</v>
      </c>
    </row>
    <row r="112" spans="1:10" s="175" customFormat="1" ht="13.9" customHeight="1" x14ac:dyDescent="0.25">
      <c r="A112" s="177"/>
      <c r="B112" s="178"/>
      <c r="C112" s="179" t="s">
        <v>15</v>
      </c>
      <c r="D112" s="179"/>
      <c r="E112" s="180"/>
      <c r="F112" s="179"/>
      <c r="G112" s="179"/>
      <c r="H112" s="179"/>
      <c r="I112" s="182"/>
      <c r="J112" s="183">
        <f>SUM(J107:J111)</f>
        <v>0</v>
      </c>
    </row>
    <row r="113" spans="1:10" s="175" customFormat="1" ht="13.9" customHeight="1" x14ac:dyDescent="0.2">
      <c r="A113" s="170"/>
      <c r="B113" s="185" t="s">
        <v>358</v>
      </c>
      <c r="C113" s="170" t="s">
        <v>359</v>
      </c>
      <c r="D113" s="170">
        <v>5</v>
      </c>
      <c r="E113" s="172">
        <v>45152</v>
      </c>
      <c r="F113" s="170" t="s">
        <v>205</v>
      </c>
      <c r="G113" s="170" t="s">
        <v>6</v>
      </c>
      <c r="H113" s="173">
        <v>1</v>
      </c>
      <c r="I113" s="153">
        <f>'Sklady Rekapitulace '!$D$30</f>
        <v>0</v>
      </c>
      <c r="J113" s="174">
        <f t="shared" si="9"/>
        <v>0</v>
      </c>
    </row>
    <row r="114" spans="1:10" s="175" customFormat="1" ht="13.9" customHeight="1" x14ac:dyDescent="0.2">
      <c r="A114" s="170"/>
      <c r="B114" s="171"/>
      <c r="C114" s="170"/>
      <c r="D114" s="170"/>
      <c r="E114" s="172"/>
      <c r="F114" s="171" t="s">
        <v>203</v>
      </c>
      <c r="G114" s="170" t="s">
        <v>1</v>
      </c>
      <c r="H114" s="176">
        <v>5</v>
      </c>
      <c r="I114" s="154">
        <f>'Sklady Rekapitulace '!$D$31</f>
        <v>0</v>
      </c>
      <c r="J114" s="174">
        <f t="shared" si="9"/>
        <v>0</v>
      </c>
    </row>
    <row r="115" spans="1:10" s="175" customFormat="1" ht="13.9" customHeight="1" x14ac:dyDescent="0.2">
      <c r="A115" s="170"/>
      <c r="B115" s="171"/>
      <c r="C115" s="170"/>
      <c r="D115" s="170"/>
      <c r="E115" s="172"/>
      <c r="F115" s="170" t="s">
        <v>204</v>
      </c>
      <c r="G115" s="170" t="s">
        <v>1</v>
      </c>
      <c r="H115" s="176">
        <v>71</v>
      </c>
      <c r="I115" s="154">
        <f>'Sklady Rekapitulace '!$D$32</f>
        <v>0</v>
      </c>
      <c r="J115" s="174">
        <f t="shared" si="9"/>
        <v>0</v>
      </c>
    </row>
    <row r="116" spans="1:10" s="175" customFormat="1" ht="13.9" customHeight="1" x14ac:dyDescent="0.2">
      <c r="A116" s="170"/>
      <c r="B116" s="171"/>
      <c r="C116" s="170"/>
      <c r="D116" s="170"/>
      <c r="E116" s="172"/>
      <c r="F116" s="170" t="s">
        <v>90</v>
      </c>
      <c r="G116" s="170" t="s">
        <v>1</v>
      </c>
      <c r="H116" s="176">
        <v>0</v>
      </c>
      <c r="I116" s="154">
        <f>'Sklady Rekapitulace '!$D$33</f>
        <v>0</v>
      </c>
      <c r="J116" s="174">
        <f t="shared" si="9"/>
        <v>0</v>
      </c>
    </row>
    <row r="117" spans="1:10" s="175" customFormat="1" ht="13.9" customHeight="1" x14ac:dyDescent="0.2">
      <c r="A117" s="170"/>
      <c r="B117" s="171"/>
      <c r="C117" s="170"/>
      <c r="D117" s="170"/>
      <c r="E117" s="172"/>
      <c r="F117" s="170" t="s">
        <v>13</v>
      </c>
      <c r="G117" s="170" t="s">
        <v>6</v>
      </c>
      <c r="H117" s="176">
        <v>1</v>
      </c>
      <c r="I117" s="154">
        <f>'Sklady Rekapitulace '!$D$34</f>
        <v>0</v>
      </c>
      <c r="J117" s="174">
        <f t="shared" si="9"/>
        <v>0</v>
      </c>
    </row>
    <row r="118" spans="1:10" s="175" customFormat="1" ht="13.9" customHeight="1" x14ac:dyDescent="0.25">
      <c r="A118" s="177"/>
      <c r="B118" s="178"/>
      <c r="C118" s="179" t="s">
        <v>15</v>
      </c>
      <c r="D118" s="179"/>
      <c r="E118" s="180"/>
      <c r="F118" s="179"/>
      <c r="G118" s="179"/>
      <c r="H118" s="181"/>
      <c r="I118" s="182"/>
      <c r="J118" s="183">
        <f>SUM(J113:J117)</f>
        <v>0</v>
      </c>
    </row>
    <row r="119" spans="1:10" s="175" customFormat="1" ht="13.9" customHeight="1" x14ac:dyDescent="0.2">
      <c r="A119" s="170"/>
      <c r="B119" s="185" t="s">
        <v>360</v>
      </c>
      <c r="C119" s="186" t="s">
        <v>361</v>
      </c>
      <c r="D119" s="170">
        <v>5</v>
      </c>
      <c r="E119" s="172">
        <v>44452</v>
      </c>
      <c r="F119" s="170" t="s">
        <v>205</v>
      </c>
      <c r="G119" s="170" t="s">
        <v>6</v>
      </c>
      <c r="H119" s="173">
        <v>1</v>
      </c>
      <c r="I119" s="153">
        <f>'Sklady Rekapitulace '!$D$30</f>
        <v>0</v>
      </c>
      <c r="J119" s="174">
        <f t="shared" si="9"/>
        <v>0</v>
      </c>
    </row>
    <row r="120" spans="1:10" s="175" customFormat="1" ht="13.9" customHeight="1" x14ac:dyDescent="0.2">
      <c r="A120" s="170"/>
      <c r="B120" s="171"/>
      <c r="C120" s="170"/>
      <c r="D120" s="170"/>
      <c r="E120" s="172"/>
      <c r="F120" s="171" t="s">
        <v>203</v>
      </c>
      <c r="G120" s="170" t="s">
        <v>1</v>
      </c>
      <c r="H120" s="176">
        <v>1</v>
      </c>
      <c r="I120" s="154">
        <f>'Sklady Rekapitulace '!$D$31</f>
        <v>0</v>
      </c>
      <c r="J120" s="174">
        <f t="shared" si="9"/>
        <v>0</v>
      </c>
    </row>
    <row r="121" spans="1:10" s="175" customFormat="1" ht="13.9" customHeight="1" x14ac:dyDescent="0.2">
      <c r="A121" s="170"/>
      <c r="B121" s="171"/>
      <c r="C121" s="170"/>
      <c r="D121" s="170"/>
      <c r="E121" s="172"/>
      <c r="F121" s="170" t="s">
        <v>204</v>
      </c>
      <c r="G121" s="170" t="s">
        <v>1</v>
      </c>
      <c r="H121" s="176">
        <v>12</v>
      </c>
      <c r="I121" s="154">
        <f>'Sklady Rekapitulace '!$D$32</f>
        <v>0</v>
      </c>
      <c r="J121" s="174">
        <f t="shared" si="9"/>
        <v>0</v>
      </c>
    </row>
    <row r="122" spans="1:10" s="175" customFormat="1" ht="13.9" customHeight="1" x14ac:dyDescent="0.2">
      <c r="A122" s="170"/>
      <c r="B122" s="171"/>
      <c r="C122" s="170"/>
      <c r="D122" s="170"/>
      <c r="E122" s="172"/>
      <c r="F122" s="170" t="s">
        <v>90</v>
      </c>
      <c r="G122" s="170" t="s">
        <v>1</v>
      </c>
      <c r="H122" s="176">
        <v>0</v>
      </c>
      <c r="I122" s="154">
        <f>'Sklady Rekapitulace '!$D$33</f>
        <v>0</v>
      </c>
      <c r="J122" s="174">
        <f t="shared" si="9"/>
        <v>0</v>
      </c>
    </row>
    <row r="123" spans="1:10" s="175" customFormat="1" ht="13.9" customHeight="1" x14ac:dyDescent="0.2">
      <c r="A123" s="170"/>
      <c r="B123" s="171"/>
      <c r="C123" s="170"/>
      <c r="D123" s="170"/>
      <c r="E123" s="172"/>
      <c r="F123" s="170" t="s">
        <v>13</v>
      </c>
      <c r="G123" s="170" t="s">
        <v>6</v>
      </c>
      <c r="H123" s="176">
        <v>1</v>
      </c>
      <c r="I123" s="154">
        <f>'Sklady Rekapitulace '!$D$34</f>
        <v>0</v>
      </c>
      <c r="J123" s="174">
        <f t="shared" si="9"/>
        <v>0</v>
      </c>
    </row>
    <row r="124" spans="1:10" s="175" customFormat="1" ht="13.9" customHeight="1" x14ac:dyDescent="0.25">
      <c r="A124" s="177"/>
      <c r="B124" s="178"/>
      <c r="C124" s="179" t="s">
        <v>15</v>
      </c>
      <c r="D124" s="179"/>
      <c r="E124" s="180"/>
      <c r="F124" s="179"/>
      <c r="G124" s="179"/>
      <c r="H124" s="181"/>
      <c r="I124" s="182"/>
      <c r="J124" s="183">
        <f>SUM(J119:J123)</f>
        <v>0</v>
      </c>
    </row>
    <row r="125" spans="1:10" s="175" customFormat="1" ht="13.9" customHeight="1" x14ac:dyDescent="0.2">
      <c r="A125" s="170"/>
      <c r="B125" s="185" t="s">
        <v>132</v>
      </c>
      <c r="C125" s="186" t="s">
        <v>362</v>
      </c>
      <c r="D125" s="170">
        <v>5</v>
      </c>
      <c r="E125" s="172">
        <v>45152</v>
      </c>
      <c r="F125" s="170" t="s">
        <v>205</v>
      </c>
      <c r="G125" s="170" t="s">
        <v>6</v>
      </c>
      <c r="H125" s="173">
        <v>1</v>
      </c>
      <c r="I125" s="153">
        <f>'Sklady Rekapitulace '!$D$30</f>
        <v>0</v>
      </c>
      <c r="J125" s="174">
        <f t="shared" ref="J125:J188" si="10">H125*I125</f>
        <v>0</v>
      </c>
    </row>
    <row r="126" spans="1:10" s="175" customFormat="1" ht="13.9" customHeight="1" x14ac:dyDescent="0.2">
      <c r="A126" s="170"/>
      <c r="B126" s="171"/>
      <c r="C126" s="170"/>
      <c r="D126" s="170"/>
      <c r="E126" s="172"/>
      <c r="F126" s="171" t="s">
        <v>203</v>
      </c>
      <c r="G126" s="170" t="s">
        <v>1</v>
      </c>
      <c r="H126" s="176">
        <v>1</v>
      </c>
      <c r="I126" s="154">
        <f>'Sklady Rekapitulace '!$D$31</f>
        <v>0</v>
      </c>
      <c r="J126" s="174">
        <f t="shared" si="10"/>
        <v>0</v>
      </c>
    </row>
    <row r="127" spans="1:10" s="175" customFormat="1" ht="13.9" customHeight="1" x14ac:dyDescent="0.2">
      <c r="A127" s="170"/>
      <c r="B127" s="171"/>
      <c r="C127" s="170"/>
      <c r="D127" s="170"/>
      <c r="E127" s="172"/>
      <c r="F127" s="170" t="s">
        <v>204</v>
      </c>
      <c r="G127" s="170" t="s">
        <v>1</v>
      </c>
      <c r="H127" s="176">
        <v>5</v>
      </c>
      <c r="I127" s="154">
        <f>'Sklady Rekapitulace '!$D$32</f>
        <v>0</v>
      </c>
      <c r="J127" s="174">
        <f t="shared" si="10"/>
        <v>0</v>
      </c>
    </row>
    <row r="128" spans="1:10" s="175" customFormat="1" ht="13.9" customHeight="1" x14ac:dyDescent="0.2">
      <c r="A128" s="170"/>
      <c r="B128" s="171"/>
      <c r="C128" s="170"/>
      <c r="D128" s="170"/>
      <c r="E128" s="172"/>
      <c r="F128" s="170" t="s">
        <v>90</v>
      </c>
      <c r="G128" s="170" t="s">
        <v>1</v>
      </c>
      <c r="H128" s="176">
        <v>0</v>
      </c>
      <c r="I128" s="154">
        <f>'Sklady Rekapitulace '!$D$33</f>
        <v>0</v>
      </c>
      <c r="J128" s="174">
        <f t="shared" si="10"/>
        <v>0</v>
      </c>
    </row>
    <row r="129" spans="1:10" s="175" customFormat="1" ht="13.9" customHeight="1" x14ac:dyDescent="0.2">
      <c r="A129" s="170"/>
      <c r="B129" s="171"/>
      <c r="C129" s="170"/>
      <c r="D129" s="170"/>
      <c r="E129" s="172"/>
      <c r="F129" s="170" t="s">
        <v>13</v>
      </c>
      <c r="G129" s="170" t="s">
        <v>6</v>
      </c>
      <c r="H129" s="176">
        <v>1</v>
      </c>
      <c r="I129" s="154">
        <f>'Sklady Rekapitulace '!$D$34</f>
        <v>0</v>
      </c>
      <c r="J129" s="174">
        <f t="shared" si="10"/>
        <v>0</v>
      </c>
    </row>
    <row r="130" spans="1:10" s="175" customFormat="1" ht="13.9" customHeight="1" x14ac:dyDescent="0.25">
      <c r="A130" s="177"/>
      <c r="B130" s="178"/>
      <c r="C130" s="179" t="s">
        <v>15</v>
      </c>
      <c r="D130" s="179"/>
      <c r="E130" s="180"/>
      <c r="F130" s="179"/>
      <c r="G130" s="179"/>
      <c r="H130" s="181"/>
      <c r="I130" s="182"/>
      <c r="J130" s="183">
        <f>SUM(J125:J129)</f>
        <v>0</v>
      </c>
    </row>
    <row r="131" spans="1:10" s="175" customFormat="1" ht="13.9" customHeight="1" x14ac:dyDescent="0.2">
      <c r="A131" s="170"/>
      <c r="B131" s="185" t="s">
        <v>363</v>
      </c>
      <c r="C131" s="186" t="s">
        <v>364</v>
      </c>
      <c r="D131" s="170">
        <v>5</v>
      </c>
      <c r="E131" s="172">
        <v>43769</v>
      </c>
      <c r="F131" s="170" t="s">
        <v>205</v>
      </c>
      <c r="G131" s="170" t="s">
        <v>6</v>
      </c>
      <c r="H131" s="173">
        <v>1</v>
      </c>
      <c r="I131" s="153">
        <f>'Sklady Rekapitulace '!$D$30</f>
        <v>0</v>
      </c>
      <c r="J131" s="174">
        <f t="shared" si="10"/>
        <v>0</v>
      </c>
    </row>
    <row r="132" spans="1:10" s="175" customFormat="1" ht="13.9" customHeight="1" x14ac:dyDescent="0.2">
      <c r="A132" s="170"/>
      <c r="B132" s="171"/>
      <c r="C132" s="170"/>
      <c r="D132" s="170"/>
      <c r="E132" s="172"/>
      <c r="F132" s="171" t="s">
        <v>203</v>
      </c>
      <c r="G132" s="184" t="s">
        <v>1</v>
      </c>
      <c r="H132" s="176">
        <v>4</v>
      </c>
      <c r="I132" s="154">
        <f>'Sklady Rekapitulace '!$D$31</f>
        <v>0</v>
      </c>
      <c r="J132" s="174">
        <f t="shared" si="10"/>
        <v>0</v>
      </c>
    </row>
    <row r="133" spans="1:10" s="175" customFormat="1" ht="13.9" customHeight="1" x14ac:dyDescent="0.2">
      <c r="A133" s="170"/>
      <c r="B133" s="171"/>
      <c r="C133" s="170"/>
      <c r="D133" s="170"/>
      <c r="E133" s="172"/>
      <c r="F133" s="170" t="s">
        <v>204</v>
      </c>
      <c r="G133" s="170" t="s">
        <v>1</v>
      </c>
      <c r="H133" s="176">
        <v>17</v>
      </c>
      <c r="I133" s="154">
        <f>'Sklady Rekapitulace '!$D$32</f>
        <v>0</v>
      </c>
      <c r="J133" s="174">
        <f t="shared" si="10"/>
        <v>0</v>
      </c>
    </row>
    <row r="134" spans="1:10" s="175" customFormat="1" ht="13.9" customHeight="1" x14ac:dyDescent="0.2">
      <c r="A134" s="170"/>
      <c r="B134" s="171"/>
      <c r="C134" s="170"/>
      <c r="D134" s="170"/>
      <c r="E134" s="172"/>
      <c r="F134" s="170" t="s">
        <v>90</v>
      </c>
      <c r="G134" s="170" t="s">
        <v>1</v>
      </c>
      <c r="H134" s="176">
        <v>0</v>
      </c>
      <c r="I134" s="154">
        <f>'Sklady Rekapitulace '!$D$33</f>
        <v>0</v>
      </c>
      <c r="J134" s="174">
        <f t="shared" si="10"/>
        <v>0</v>
      </c>
    </row>
    <row r="135" spans="1:10" s="175" customFormat="1" ht="13.9" customHeight="1" x14ac:dyDescent="0.2">
      <c r="A135" s="170"/>
      <c r="B135" s="171"/>
      <c r="C135" s="170"/>
      <c r="D135" s="170"/>
      <c r="E135" s="172"/>
      <c r="F135" s="170" t="s">
        <v>13</v>
      </c>
      <c r="G135" s="170" t="s">
        <v>6</v>
      </c>
      <c r="H135" s="176">
        <v>1</v>
      </c>
      <c r="I135" s="154">
        <f>'Sklady Rekapitulace '!$D$34</f>
        <v>0</v>
      </c>
      <c r="J135" s="174">
        <f t="shared" si="10"/>
        <v>0</v>
      </c>
    </row>
    <row r="136" spans="1:10" s="175" customFormat="1" ht="13.9" customHeight="1" x14ac:dyDescent="0.25">
      <c r="A136" s="177"/>
      <c r="B136" s="178"/>
      <c r="C136" s="179" t="s">
        <v>15</v>
      </c>
      <c r="D136" s="179"/>
      <c r="E136" s="180"/>
      <c r="F136" s="179"/>
      <c r="G136" s="179"/>
      <c r="H136" s="181"/>
      <c r="I136" s="182"/>
      <c r="J136" s="183">
        <f>SUM(J131:J135)</f>
        <v>0</v>
      </c>
    </row>
    <row r="137" spans="1:10" s="175" customFormat="1" ht="13.9" customHeight="1" x14ac:dyDescent="0.2">
      <c r="A137" s="170"/>
      <c r="B137" s="185" t="s">
        <v>365</v>
      </c>
      <c r="C137" s="186" t="s">
        <v>366</v>
      </c>
      <c r="D137" s="170">
        <v>5</v>
      </c>
      <c r="E137" s="172">
        <v>44229</v>
      </c>
      <c r="F137" s="170" t="s">
        <v>205</v>
      </c>
      <c r="G137" s="170" t="s">
        <v>6</v>
      </c>
      <c r="H137" s="173">
        <v>1</v>
      </c>
      <c r="I137" s="153">
        <f>'Sklady Rekapitulace '!$D$30</f>
        <v>0</v>
      </c>
      <c r="J137" s="174">
        <f t="shared" si="10"/>
        <v>0</v>
      </c>
    </row>
    <row r="138" spans="1:10" s="175" customFormat="1" ht="13.9" customHeight="1" x14ac:dyDescent="0.2">
      <c r="A138" s="170"/>
      <c r="B138" s="171"/>
      <c r="C138" s="170"/>
      <c r="D138" s="170"/>
      <c r="E138" s="172"/>
      <c r="F138" s="171" t="s">
        <v>203</v>
      </c>
      <c r="G138" s="184" t="s">
        <v>1</v>
      </c>
      <c r="H138" s="176">
        <v>2</v>
      </c>
      <c r="I138" s="154">
        <f>'Sklady Rekapitulace '!$D$31</f>
        <v>0</v>
      </c>
      <c r="J138" s="174">
        <f t="shared" si="10"/>
        <v>0</v>
      </c>
    </row>
    <row r="139" spans="1:10" s="175" customFormat="1" ht="13.9" customHeight="1" x14ac:dyDescent="0.2">
      <c r="A139" s="170"/>
      <c r="B139" s="171"/>
      <c r="C139" s="170"/>
      <c r="D139" s="170"/>
      <c r="E139" s="172"/>
      <c r="F139" s="170" t="s">
        <v>204</v>
      </c>
      <c r="G139" s="170" t="s">
        <v>1</v>
      </c>
      <c r="H139" s="176">
        <v>16</v>
      </c>
      <c r="I139" s="154">
        <f>'Sklady Rekapitulace '!$D$32</f>
        <v>0</v>
      </c>
      <c r="J139" s="174">
        <f t="shared" si="10"/>
        <v>0</v>
      </c>
    </row>
    <row r="140" spans="1:10" s="175" customFormat="1" ht="13.9" customHeight="1" x14ac:dyDescent="0.2">
      <c r="A140" s="170"/>
      <c r="B140" s="171"/>
      <c r="C140" s="170"/>
      <c r="D140" s="170"/>
      <c r="E140" s="172"/>
      <c r="F140" s="170" t="s">
        <v>90</v>
      </c>
      <c r="G140" s="170" t="s">
        <v>1</v>
      </c>
      <c r="H140" s="176">
        <v>0</v>
      </c>
      <c r="I140" s="154">
        <f>'Sklady Rekapitulace '!$D$33</f>
        <v>0</v>
      </c>
      <c r="J140" s="174">
        <f t="shared" si="10"/>
        <v>0</v>
      </c>
    </row>
    <row r="141" spans="1:10" s="175" customFormat="1" ht="13.9" customHeight="1" x14ac:dyDescent="0.2">
      <c r="A141" s="170"/>
      <c r="B141" s="171"/>
      <c r="C141" s="170"/>
      <c r="D141" s="170"/>
      <c r="E141" s="172"/>
      <c r="F141" s="170" t="s">
        <v>13</v>
      </c>
      <c r="G141" s="170" t="s">
        <v>6</v>
      </c>
      <c r="H141" s="176">
        <v>1</v>
      </c>
      <c r="I141" s="154">
        <f>'Sklady Rekapitulace '!$D$34</f>
        <v>0</v>
      </c>
      <c r="J141" s="174">
        <f t="shared" si="10"/>
        <v>0</v>
      </c>
    </row>
    <row r="142" spans="1:10" s="175" customFormat="1" ht="13.9" customHeight="1" x14ac:dyDescent="0.25">
      <c r="A142" s="177"/>
      <c r="B142" s="178"/>
      <c r="C142" s="179" t="s">
        <v>15</v>
      </c>
      <c r="D142" s="179"/>
      <c r="E142" s="180"/>
      <c r="F142" s="179"/>
      <c r="G142" s="179"/>
      <c r="H142" s="181"/>
      <c r="I142" s="182"/>
      <c r="J142" s="183">
        <f>SUM(J137:J141)</f>
        <v>0</v>
      </c>
    </row>
    <row r="143" spans="1:10" s="175" customFormat="1" ht="13.9" customHeight="1" x14ac:dyDescent="0.2">
      <c r="A143" s="170"/>
      <c r="B143" s="185" t="s">
        <v>133</v>
      </c>
      <c r="C143" s="186" t="s">
        <v>367</v>
      </c>
      <c r="D143" s="170">
        <v>5</v>
      </c>
      <c r="E143" s="172">
        <v>43769</v>
      </c>
      <c r="F143" s="170" t="s">
        <v>205</v>
      </c>
      <c r="G143" s="170" t="s">
        <v>6</v>
      </c>
      <c r="H143" s="173">
        <v>1</v>
      </c>
      <c r="I143" s="153">
        <f>'Sklady Rekapitulace '!$D$30</f>
        <v>0</v>
      </c>
      <c r="J143" s="174">
        <f t="shared" si="10"/>
        <v>0</v>
      </c>
    </row>
    <row r="144" spans="1:10" s="175" customFormat="1" ht="13.9" customHeight="1" x14ac:dyDescent="0.2">
      <c r="A144" s="170"/>
      <c r="B144" s="171"/>
      <c r="C144" s="170"/>
      <c r="D144" s="170"/>
      <c r="E144" s="172"/>
      <c r="F144" s="171" t="s">
        <v>203</v>
      </c>
      <c r="G144" s="184" t="s">
        <v>1</v>
      </c>
      <c r="H144" s="176">
        <v>5</v>
      </c>
      <c r="I144" s="154">
        <f>'Sklady Rekapitulace '!$D$31</f>
        <v>0</v>
      </c>
      <c r="J144" s="174">
        <f t="shared" si="10"/>
        <v>0</v>
      </c>
    </row>
    <row r="145" spans="1:10" s="175" customFormat="1" ht="13.9" customHeight="1" x14ac:dyDescent="0.2">
      <c r="A145" s="170"/>
      <c r="B145" s="171"/>
      <c r="C145" s="170"/>
      <c r="D145" s="170"/>
      <c r="E145" s="172"/>
      <c r="F145" s="170" t="s">
        <v>204</v>
      </c>
      <c r="G145" s="170" t="s">
        <v>1</v>
      </c>
      <c r="H145" s="176">
        <v>16</v>
      </c>
      <c r="I145" s="154">
        <f>'Sklady Rekapitulace '!$D$32</f>
        <v>0</v>
      </c>
      <c r="J145" s="174">
        <f t="shared" si="10"/>
        <v>0</v>
      </c>
    </row>
    <row r="146" spans="1:10" s="175" customFormat="1" ht="13.9" customHeight="1" x14ac:dyDescent="0.2">
      <c r="A146" s="170"/>
      <c r="B146" s="171"/>
      <c r="C146" s="170"/>
      <c r="D146" s="170"/>
      <c r="E146" s="172"/>
      <c r="F146" s="170" t="s">
        <v>90</v>
      </c>
      <c r="G146" s="170" t="s">
        <v>1</v>
      </c>
      <c r="H146" s="176">
        <v>0</v>
      </c>
      <c r="I146" s="154">
        <f>'Sklady Rekapitulace '!$D$33</f>
        <v>0</v>
      </c>
      <c r="J146" s="174">
        <f t="shared" si="10"/>
        <v>0</v>
      </c>
    </row>
    <row r="147" spans="1:10" s="175" customFormat="1" ht="13.9" customHeight="1" x14ac:dyDescent="0.2">
      <c r="A147" s="170"/>
      <c r="B147" s="171"/>
      <c r="C147" s="170"/>
      <c r="D147" s="170"/>
      <c r="E147" s="172"/>
      <c r="F147" s="170" t="s">
        <v>13</v>
      </c>
      <c r="G147" s="170" t="s">
        <v>6</v>
      </c>
      <c r="H147" s="176">
        <v>1</v>
      </c>
      <c r="I147" s="154">
        <f>'Sklady Rekapitulace '!$D$34</f>
        <v>0</v>
      </c>
      <c r="J147" s="174">
        <f t="shared" si="10"/>
        <v>0</v>
      </c>
    </row>
    <row r="148" spans="1:10" s="175" customFormat="1" ht="13.9" customHeight="1" x14ac:dyDescent="0.25">
      <c r="A148" s="177"/>
      <c r="B148" s="178"/>
      <c r="C148" s="179" t="s">
        <v>15</v>
      </c>
      <c r="D148" s="179"/>
      <c r="E148" s="180"/>
      <c r="F148" s="179"/>
      <c r="G148" s="179"/>
      <c r="H148" s="181"/>
      <c r="I148" s="182"/>
      <c r="J148" s="183">
        <f>SUM(J143:J147)</f>
        <v>0</v>
      </c>
    </row>
    <row r="149" spans="1:10" s="175" customFormat="1" ht="13.9" customHeight="1" x14ac:dyDescent="0.2">
      <c r="A149" s="170"/>
      <c r="B149" s="185" t="s">
        <v>368</v>
      </c>
      <c r="C149" s="186" t="s">
        <v>369</v>
      </c>
      <c r="D149" s="170">
        <v>5</v>
      </c>
      <c r="E149" s="172">
        <v>44707</v>
      </c>
      <c r="F149" s="170" t="s">
        <v>205</v>
      </c>
      <c r="G149" s="170" t="s">
        <v>6</v>
      </c>
      <c r="H149" s="173">
        <v>1</v>
      </c>
      <c r="I149" s="153">
        <f>'Sklady Rekapitulace '!$D$30</f>
        <v>0</v>
      </c>
      <c r="J149" s="174">
        <f t="shared" si="10"/>
        <v>0</v>
      </c>
    </row>
    <row r="150" spans="1:10" s="175" customFormat="1" ht="13.9" customHeight="1" x14ac:dyDescent="0.2">
      <c r="A150" s="170"/>
      <c r="B150" s="171"/>
      <c r="C150" s="170"/>
      <c r="D150" s="170"/>
      <c r="E150" s="172"/>
      <c r="F150" s="171" t="s">
        <v>203</v>
      </c>
      <c r="G150" s="170" t="s">
        <v>1</v>
      </c>
      <c r="H150" s="176">
        <v>3</v>
      </c>
      <c r="I150" s="154">
        <f>'Sklady Rekapitulace '!$D$31</f>
        <v>0</v>
      </c>
      <c r="J150" s="174">
        <f t="shared" si="10"/>
        <v>0</v>
      </c>
    </row>
    <row r="151" spans="1:10" s="175" customFormat="1" ht="13.9" customHeight="1" x14ac:dyDescent="0.2">
      <c r="A151" s="170"/>
      <c r="B151" s="171"/>
      <c r="C151" s="170"/>
      <c r="D151" s="170"/>
      <c r="E151" s="172"/>
      <c r="F151" s="170" t="s">
        <v>204</v>
      </c>
      <c r="G151" s="170" t="s">
        <v>1</v>
      </c>
      <c r="H151" s="176">
        <v>39</v>
      </c>
      <c r="I151" s="154">
        <f>'Sklady Rekapitulace '!$D$32</f>
        <v>0</v>
      </c>
      <c r="J151" s="174">
        <f t="shared" si="10"/>
        <v>0</v>
      </c>
    </row>
    <row r="152" spans="1:10" s="175" customFormat="1" ht="13.9" customHeight="1" x14ac:dyDescent="0.2">
      <c r="A152" s="170"/>
      <c r="B152" s="171"/>
      <c r="C152" s="170"/>
      <c r="D152" s="170"/>
      <c r="E152" s="172"/>
      <c r="F152" s="170" t="s">
        <v>90</v>
      </c>
      <c r="G152" s="170" t="s">
        <v>1</v>
      </c>
      <c r="H152" s="176">
        <v>0</v>
      </c>
      <c r="I152" s="154">
        <f>'Sklady Rekapitulace '!$D$33</f>
        <v>0</v>
      </c>
      <c r="J152" s="174">
        <f t="shared" si="10"/>
        <v>0</v>
      </c>
    </row>
    <row r="153" spans="1:10" s="175" customFormat="1" ht="13.9" customHeight="1" x14ac:dyDescent="0.2">
      <c r="A153" s="170"/>
      <c r="B153" s="171"/>
      <c r="C153" s="170"/>
      <c r="D153" s="170"/>
      <c r="E153" s="172"/>
      <c r="F153" s="170" t="s">
        <v>13</v>
      </c>
      <c r="G153" s="170" t="s">
        <v>6</v>
      </c>
      <c r="H153" s="176">
        <v>1</v>
      </c>
      <c r="I153" s="154">
        <f>'Sklady Rekapitulace '!$D$34</f>
        <v>0</v>
      </c>
      <c r="J153" s="174">
        <f t="shared" si="10"/>
        <v>0</v>
      </c>
    </row>
    <row r="154" spans="1:10" s="175" customFormat="1" ht="13.9" customHeight="1" x14ac:dyDescent="0.25">
      <c r="A154" s="187"/>
      <c r="B154" s="178"/>
      <c r="C154" s="188" t="s">
        <v>15</v>
      </c>
      <c r="D154" s="188"/>
      <c r="E154" s="189"/>
      <c r="F154" s="188"/>
      <c r="G154" s="188"/>
      <c r="H154" s="190"/>
      <c r="I154" s="182"/>
      <c r="J154" s="183">
        <f>SUM(J149:J153)</f>
        <v>0</v>
      </c>
    </row>
    <row r="155" spans="1:10" s="175" customFormat="1" ht="13.9" customHeight="1" x14ac:dyDescent="0.2">
      <c r="A155" s="170"/>
      <c r="B155" s="185" t="s">
        <v>141</v>
      </c>
      <c r="C155" s="186" t="s">
        <v>370</v>
      </c>
      <c r="D155" s="170">
        <v>5</v>
      </c>
      <c r="E155" s="172">
        <v>44452</v>
      </c>
      <c r="F155" s="170" t="s">
        <v>205</v>
      </c>
      <c r="G155" s="170" t="s">
        <v>6</v>
      </c>
      <c r="H155" s="173">
        <v>1</v>
      </c>
      <c r="I155" s="153">
        <f>'Sklady Rekapitulace '!$D$30</f>
        <v>0</v>
      </c>
      <c r="J155" s="174">
        <f t="shared" si="10"/>
        <v>0</v>
      </c>
    </row>
    <row r="156" spans="1:10" s="175" customFormat="1" ht="13.9" customHeight="1" x14ac:dyDescent="0.2">
      <c r="A156" s="170"/>
      <c r="B156" s="171"/>
      <c r="C156" s="170"/>
      <c r="D156" s="170"/>
      <c r="E156" s="172"/>
      <c r="F156" s="171" t="s">
        <v>203</v>
      </c>
      <c r="G156" s="170" t="s">
        <v>1</v>
      </c>
      <c r="H156" s="176">
        <v>1</v>
      </c>
      <c r="I156" s="154">
        <f>'Sklady Rekapitulace '!$D$31</f>
        <v>0</v>
      </c>
      <c r="J156" s="174">
        <f t="shared" si="10"/>
        <v>0</v>
      </c>
    </row>
    <row r="157" spans="1:10" s="175" customFormat="1" ht="13.9" customHeight="1" x14ac:dyDescent="0.2">
      <c r="A157" s="170"/>
      <c r="B157" s="171"/>
      <c r="C157" s="170"/>
      <c r="D157" s="170"/>
      <c r="E157" s="172"/>
      <c r="F157" s="170" t="s">
        <v>204</v>
      </c>
      <c r="G157" s="170" t="s">
        <v>1</v>
      </c>
      <c r="H157" s="176">
        <v>39</v>
      </c>
      <c r="I157" s="154">
        <f>'Sklady Rekapitulace '!$D$32</f>
        <v>0</v>
      </c>
      <c r="J157" s="174">
        <f t="shared" si="10"/>
        <v>0</v>
      </c>
    </row>
    <row r="158" spans="1:10" s="175" customFormat="1" ht="13.9" customHeight="1" x14ac:dyDescent="0.2">
      <c r="A158" s="170"/>
      <c r="B158" s="171"/>
      <c r="C158" s="170"/>
      <c r="D158" s="170"/>
      <c r="E158" s="172"/>
      <c r="F158" s="170" t="s">
        <v>90</v>
      </c>
      <c r="G158" s="170" t="s">
        <v>1</v>
      </c>
      <c r="H158" s="176">
        <v>0</v>
      </c>
      <c r="I158" s="154">
        <f>'Sklady Rekapitulace '!$D$33</f>
        <v>0</v>
      </c>
      <c r="J158" s="174">
        <f t="shared" si="10"/>
        <v>0</v>
      </c>
    </row>
    <row r="159" spans="1:10" s="175" customFormat="1" ht="13.9" customHeight="1" x14ac:dyDescent="0.2">
      <c r="A159" s="170"/>
      <c r="B159" s="171"/>
      <c r="C159" s="170"/>
      <c r="D159" s="170"/>
      <c r="E159" s="172"/>
      <c r="F159" s="170" t="s">
        <v>13</v>
      </c>
      <c r="G159" s="170" t="s">
        <v>6</v>
      </c>
      <c r="H159" s="176">
        <v>1</v>
      </c>
      <c r="I159" s="154">
        <f>'Sklady Rekapitulace '!$D$34</f>
        <v>0</v>
      </c>
      <c r="J159" s="174">
        <f t="shared" si="10"/>
        <v>0</v>
      </c>
    </row>
    <row r="160" spans="1:10" s="175" customFormat="1" ht="13.9" customHeight="1" x14ac:dyDescent="0.25">
      <c r="A160" s="187"/>
      <c r="B160" s="178"/>
      <c r="C160" s="188" t="s">
        <v>15</v>
      </c>
      <c r="D160" s="188"/>
      <c r="E160" s="189"/>
      <c r="F160" s="188"/>
      <c r="G160" s="188"/>
      <c r="H160" s="190"/>
      <c r="I160" s="182"/>
      <c r="J160" s="183">
        <f>SUM(J155:J159)</f>
        <v>0</v>
      </c>
    </row>
    <row r="161" spans="1:10" s="175" customFormat="1" ht="13.9" customHeight="1" x14ac:dyDescent="0.2">
      <c r="A161" s="170"/>
      <c r="B161" s="185" t="s">
        <v>371</v>
      </c>
      <c r="C161" s="186" t="s">
        <v>372</v>
      </c>
      <c r="D161" s="170">
        <v>5</v>
      </c>
      <c r="E161" s="172">
        <v>45188</v>
      </c>
      <c r="F161" s="170" t="s">
        <v>205</v>
      </c>
      <c r="G161" s="170" t="s">
        <v>6</v>
      </c>
      <c r="H161" s="173">
        <v>1</v>
      </c>
      <c r="I161" s="153">
        <f>'Sklady Rekapitulace '!$D$30</f>
        <v>0</v>
      </c>
      <c r="J161" s="174">
        <f t="shared" si="10"/>
        <v>0</v>
      </c>
    </row>
    <row r="162" spans="1:10" s="175" customFormat="1" ht="13.9" customHeight="1" x14ac:dyDescent="0.2">
      <c r="A162" s="170"/>
      <c r="B162" s="171"/>
      <c r="C162" s="170"/>
      <c r="D162" s="170"/>
      <c r="E162" s="172"/>
      <c r="F162" s="171" t="s">
        <v>203</v>
      </c>
      <c r="G162" s="170" t="s">
        <v>1</v>
      </c>
      <c r="H162" s="176">
        <v>4</v>
      </c>
      <c r="I162" s="154">
        <f>'Sklady Rekapitulace '!$D$31</f>
        <v>0</v>
      </c>
      <c r="J162" s="174">
        <f t="shared" si="10"/>
        <v>0</v>
      </c>
    </row>
    <row r="163" spans="1:10" s="175" customFormat="1" ht="13.9" customHeight="1" x14ac:dyDescent="0.2">
      <c r="A163" s="170"/>
      <c r="B163" s="171"/>
      <c r="C163" s="170"/>
      <c r="D163" s="170"/>
      <c r="E163" s="172"/>
      <c r="F163" s="170" t="s">
        <v>204</v>
      </c>
      <c r="G163" s="170" t="s">
        <v>1</v>
      </c>
      <c r="H163" s="176">
        <v>26</v>
      </c>
      <c r="I163" s="154">
        <f>'Sklady Rekapitulace '!$D$32</f>
        <v>0</v>
      </c>
      <c r="J163" s="174">
        <f t="shared" si="10"/>
        <v>0</v>
      </c>
    </row>
    <row r="164" spans="1:10" s="175" customFormat="1" ht="13.9" customHeight="1" x14ac:dyDescent="0.2">
      <c r="A164" s="170"/>
      <c r="B164" s="171"/>
      <c r="C164" s="170"/>
      <c r="D164" s="170"/>
      <c r="E164" s="172"/>
      <c r="F164" s="170" t="s">
        <v>90</v>
      </c>
      <c r="G164" s="170" t="s">
        <v>1</v>
      </c>
      <c r="H164" s="176">
        <v>0</v>
      </c>
      <c r="I164" s="154">
        <f>'Sklady Rekapitulace '!$D$33</f>
        <v>0</v>
      </c>
      <c r="J164" s="174">
        <f t="shared" si="10"/>
        <v>0</v>
      </c>
    </row>
    <row r="165" spans="1:10" s="175" customFormat="1" ht="13.9" customHeight="1" x14ac:dyDescent="0.2">
      <c r="A165" s="170"/>
      <c r="B165" s="171"/>
      <c r="C165" s="170"/>
      <c r="D165" s="170"/>
      <c r="E165" s="172"/>
      <c r="F165" s="170" t="s">
        <v>13</v>
      </c>
      <c r="G165" s="170" t="s">
        <v>6</v>
      </c>
      <c r="H165" s="176">
        <v>1</v>
      </c>
      <c r="I165" s="154">
        <f>'Sklady Rekapitulace '!$D$34</f>
        <v>0</v>
      </c>
      <c r="J165" s="174">
        <f t="shared" si="10"/>
        <v>0</v>
      </c>
    </row>
    <row r="166" spans="1:10" s="175" customFormat="1" ht="13.9" customHeight="1" x14ac:dyDescent="0.25">
      <c r="A166" s="187"/>
      <c r="B166" s="178"/>
      <c r="C166" s="188" t="s">
        <v>15</v>
      </c>
      <c r="D166" s="188"/>
      <c r="E166" s="189"/>
      <c r="F166" s="188"/>
      <c r="G166" s="188"/>
      <c r="H166" s="190"/>
      <c r="I166" s="182"/>
      <c r="J166" s="183">
        <f>SUM(J161:J165)</f>
        <v>0</v>
      </c>
    </row>
    <row r="167" spans="1:10" s="175" customFormat="1" ht="13.9" customHeight="1" x14ac:dyDescent="0.2">
      <c r="A167" s="170"/>
      <c r="B167" s="185" t="s">
        <v>373</v>
      </c>
      <c r="C167" s="186" t="s">
        <v>372</v>
      </c>
      <c r="D167" s="170">
        <v>5</v>
      </c>
      <c r="E167" s="172">
        <v>44452</v>
      </c>
      <c r="F167" s="170" t="s">
        <v>205</v>
      </c>
      <c r="G167" s="170" t="s">
        <v>6</v>
      </c>
      <c r="H167" s="173">
        <v>1</v>
      </c>
      <c r="I167" s="153">
        <f>'Sklady Rekapitulace '!$D$30</f>
        <v>0</v>
      </c>
      <c r="J167" s="174">
        <f t="shared" si="10"/>
        <v>0</v>
      </c>
    </row>
    <row r="168" spans="1:10" s="175" customFormat="1" ht="13.9" customHeight="1" x14ac:dyDescent="0.2">
      <c r="A168" s="170"/>
      <c r="B168" s="171"/>
      <c r="C168" s="170"/>
      <c r="D168" s="170"/>
      <c r="E168" s="172"/>
      <c r="F168" s="171" t="s">
        <v>203</v>
      </c>
      <c r="G168" s="184" t="s">
        <v>1</v>
      </c>
      <c r="H168" s="176">
        <v>20</v>
      </c>
      <c r="I168" s="154">
        <f>'Sklady Rekapitulace '!$D$31</f>
        <v>0</v>
      </c>
      <c r="J168" s="174">
        <f t="shared" si="10"/>
        <v>0</v>
      </c>
    </row>
    <row r="169" spans="1:10" s="175" customFormat="1" ht="13.9" customHeight="1" x14ac:dyDescent="0.2">
      <c r="A169" s="170"/>
      <c r="B169" s="171"/>
      <c r="C169" s="170"/>
      <c r="D169" s="170"/>
      <c r="E169" s="172"/>
      <c r="F169" s="170" t="s">
        <v>204</v>
      </c>
      <c r="G169" s="170" t="s">
        <v>1</v>
      </c>
      <c r="H169" s="176">
        <v>14</v>
      </c>
      <c r="I169" s="154">
        <f>'Sklady Rekapitulace '!$D$32</f>
        <v>0</v>
      </c>
      <c r="J169" s="174">
        <f t="shared" si="10"/>
        <v>0</v>
      </c>
    </row>
    <row r="170" spans="1:10" s="175" customFormat="1" ht="13.9" customHeight="1" x14ac:dyDescent="0.2">
      <c r="A170" s="170"/>
      <c r="B170" s="171"/>
      <c r="C170" s="170"/>
      <c r="D170" s="170"/>
      <c r="E170" s="172"/>
      <c r="F170" s="170" t="s">
        <v>90</v>
      </c>
      <c r="G170" s="170" t="s">
        <v>1</v>
      </c>
      <c r="H170" s="176">
        <v>0</v>
      </c>
      <c r="I170" s="154">
        <f>'Sklady Rekapitulace '!$D$33</f>
        <v>0</v>
      </c>
      <c r="J170" s="174">
        <f t="shared" si="10"/>
        <v>0</v>
      </c>
    </row>
    <row r="171" spans="1:10" s="175" customFormat="1" ht="13.9" customHeight="1" x14ac:dyDescent="0.2">
      <c r="A171" s="170"/>
      <c r="B171" s="171"/>
      <c r="C171" s="170"/>
      <c r="D171" s="170"/>
      <c r="E171" s="172"/>
      <c r="F171" s="170" t="s">
        <v>13</v>
      </c>
      <c r="G171" s="170" t="s">
        <v>6</v>
      </c>
      <c r="H171" s="176">
        <v>1</v>
      </c>
      <c r="I171" s="154">
        <f>'Sklady Rekapitulace '!$D$34</f>
        <v>0</v>
      </c>
      <c r="J171" s="174">
        <f t="shared" si="10"/>
        <v>0</v>
      </c>
    </row>
    <row r="172" spans="1:10" s="175" customFormat="1" ht="13.9" customHeight="1" x14ac:dyDescent="0.25">
      <c r="A172" s="187"/>
      <c r="B172" s="178"/>
      <c r="C172" s="188" t="s">
        <v>15</v>
      </c>
      <c r="D172" s="188"/>
      <c r="E172" s="189"/>
      <c r="F172" s="188"/>
      <c r="G172" s="188"/>
      <c r="H172" s="190"/>
      <c r="I172" s="191"/>
      <c r="J172" s="183">
        <f>SUM(J167:J171)</f>
        <v>0</v>
      </c>
    </row>
    <row r="173" spans="1:10" s="175" customFormat="1" ht="13.9" customHeight="1" x14ac:dyDescent="0.2">
      <c r="A173" s="170"/>
      <c r="B173" s="192" t="s">
        <v>374</v>
      </c>
      <c r="C173" s="193" t="s">
        <v>75</v>
      </c>
      <c r="D173" s="170">
        <v>5</v>
      </c>
      <c r="E173" s="172">
        <v>44456</v>
      </c>
      <c r="F173" s="170" t="s">
        <v>205</v>
      </c>
      <c r="G173" s="170" t="s">
        <v>6</v>
      </c>
      <c r="H173" s="173">
        <v>1</v>
      </c>
      <c r="I173" s="153">
        <f>'Sklady Rekapitulace '!$D$30</f>
        <v>0</v>
      </c>
      <c r="J173" s="174">
        <f t="shared" si="10"/>
        <v>0</v>
      </c>
    </row>
    <row r="174" spans="1:10" s="175" customFormat="1" ht="13.9" customHeight="1" x14ac:dyDescent="0.2">
      <c r="A174" s="170"/>
      <c r="B174" s="171"/>
      <c r="C174" s="170"/>
      <c r="D174" s="170"/>
      <c r="E174" s="172"/>
      <c r="F174" s="171" t="s">
        <v>203</v>
      </c>
      <c r="G174" s="184" t="s">
        <v>1</v>
      </c>
      <c r="H174" s="176">
        <v>5</v>
      </c>
      <c r="I174" s="154">
        <f>'Sklady Rekapitulace '!$D$31</f>
        <v>0</v>
      </c>
      <c r="J174" s="174">
        <f t="shared" si="10"/>
        <v>0</v>
      </c>
    </row>
    <row r="175" spans="1:10" s="175" customFormat="1" ht="13.9" customHeight="1" x14ac:dyDescent="0.2">
      <c r="A175" s="170"/>
      <c r="B175" s="171"/>
      <c r="C175" s="170"/>
      <c r="D175" s="170"/>
      <c r="E175" s="172"/>
      <c r="F175" s="170" t="s">
        <v>204</v>
      </c>
      <c r="G175" s="170" t="s">
        <v>1</v>
      </c>
      <c r="H175" s="176">
        <v>44</v>
      </c>
      <c r="I175" s="154">
        <f>'Sklady Rekapitulace '!$D$32</f>
        <v>0</v>
      </c>
      <c r="J175" s="174">
        <f t="shared" si="10"/>
        <v>0</v>
      </c>
    </row>
    <row r="176" spans="1:10" s="175" customFormat="1" ht="13.9" customHeight="1" x14ac:dyDescent="0.2">
      <c r="A176" s="170"/>
      <c r="B176" s="171"/>
      <c r="C176" s="170"/>
      <c r="D176" s="170"/>
      <c r="E176" s="172"/>
      <c r="F176" s="170" t="s">
        <v>90</v>
      </c>
      <c r="G176" s="170" t="s">
        <v>1</v>
      </c>
      <c r="H176" s="176">
        <v>0</v>
      </c>
      <c r="I176" s="154">
        <f>'Sklady Rekapitulace '!$D$33</f>
        <v>0</v>
      </c>
      <c r="J176" s="174">
        <f t="shared" si="10"/>
        <v>0</v>
      </c>
    </row>
    <row r="177" spans="1:10" s="175" customFormat="1" ht="13.9" customHeight="1" x14ac:dyDescent="0.2">
      <c r="A177" s="170"/>
      <c r="B177" s="171"/>
      <c r="C177" s="170"/>
      <c r="D177" s="170"/>
      <c r="E177" s="172"/>
      <c r="F177" s="170" t="s">
        <v>13</v>
      </c>
      <c r="G177" s="170" t="s">
        <v>6</v>
      </c>
      <c r="H177" s="176">
        <v>1</v>
      </c>
      <c r="I177" s="154">
        <f>'Sklady Rekapitulace '!$D$34</f>
        <v>0</v>
      </c>
      <c r="J177" s="174">
        <f t="shared" si="10"/>
        <v>0</v>
      </c>
    </row>
    <row r="178" spans="1:10" s="175" customFormat="1" ht="13.9" customHeight="1" x14ac:dyDescent="0.25">
      <c r="A178" s="187"/>
      <c r="B178" s="178"/>
      <c r="C178" s="188" t="s">
        <v>15</v>
      </c>
      <c r="D178" s="188"/>
      <c r="E178" s="189"/>
      <c r="F178" s="188"/>
      <c r="G178" s="188"/>
      <c r="H178" s="190"/>
      <c r="I178" s="182"/>
      <c r="J178" s="183">
        <f>SUM(J173:J177)</f>
        <v>0</v>
      </c>
    </row>
    <row r="179" spans="1:10" s="175" customFormat="1" ht="13.9" customHeight="1" x14ac:dyDescent="0.2">
      <c r="A179" s="170"/>
      <c r="B179" s="192" t="s">
        <v>375</v>
      </c>
      <c r="C179" s="193" t="s">
        <v>75</v>
      </c>
      <c r="D179" s="170">
        <v>5</v>
      </c>
      <c r="E179" s="172">
        <v>43759</v>
      </c>
      <c r="F179" s="170" t="s">
        <v>205</v>
      </c>
      <c r="G179" s="170" t="s">
        <v>6</v>
      </c>
      <c r="H179" s="173">
        <v>1</v>
      </c>
      <c r="I179" s="153">
        <f>'Sklady Rekapitulace '!$D$30</f>
        <v>0</v>
      </c>
      <c r="J179" s="174">
        <f t="shared" si="10"/>
        <v>0</v>
      </c>
    </row>
    <row r="180" spans="1:10" s="175" customFormat="1" ht="13.9" customHeight="1" x14ac:dyDescent="0.2">
      <c r="A180" s="170"/>
      <c r="B180" s="171"/>
      <c r="C180" s="170"/>
      <c r="D180" s="170"/>
      <c r="E180" s="172"/>
      <c r="F180" s="171" t="s">
        <v>203</v>
      </c>
      <c r="G180" s="184" t="s">
        <v>1</v>
      </c>
      <c r="H180" s="176">
        <v>2</v>
      </c>
      <c r="I180" s="154">
        <f>'Sklady Rekapitulace '!$D$31</f>
        <v>0</v>
      </c>
      <c r="J180" s="174">
        <f t="shared" si="10"/>
        <v>0</v>
      </c>
    </row>
    <row r="181" spans="1:10" s="175" customFormat="1" ht="13.9" customHeight="1" x14ac:dyDescent="0.2">
      <c r="A181" s="170"/>
      <c r="B181" s="171"/>
      <c r="C181" s="170"/>
      <c r="D181" s="170"/>
      <c r="E181" s="172"/>
      <c r="F181" s="170" t="s">
        <v>204</v>
      </c>
      <c r="G181" s="170" t="s">
        <v>1</v>
      </c>
      <c r="H181" s="176">
        <v>8</v>
      </c>
      <c r="I181" s="154">
        <f>'Sklady Rekapitulace '!$D$32</f>
        <v>0</v>
      </c>
      <c r="J181" s="174">
        <f t="shared" si="10"/>
        <v>0</v>
      </c>
    </row>
    <row r="182" spans="1:10" s="175" customFormat="1" ht="13.9" customHeight="1" x14ac:dyDescent="0.2">
      <c r="A182" s="170"/>
      <c r="B182" s="171"/>
      <c r="C182" s="170"/>
      <c r="D182" s="170"/>
      <c r="E182" s="172"/>
      <c r="F182" s="170" t="s">
        <v>90</v>
      </c>
      <c r="G182" s="170" t="s">
        <v>1</v>
      </c>
      <c r="H182" s="176">
        <v>0</v>
      </c>
      <c r="I182" s="154">
        <f>'Sklady Rekapitulace '!$D$33</f>
        <v>0</v>
      </c>
      <c r="J182" s="174">
        <f t="shared" si="10"/>
        <v>0</v>
      </c>
    </row>
    <row r="183" spans="1:10" s="175" customFormat="1" ht="13.9" customHeight="1" x14ac:dyDescent="0.2">
      <c r="A183" s="170"/>
      <c r="B183" s="171"/>
      <c r="C183" s="170"/>
      <c r="D183" s="170"/>
      <c r="E183" s="172"/>
      <c r="F183" s="170" t="s">
        <v>13</v>
      </c>
      <c r="G183" s="170" t="s">
        <v>6</v>
      </c>
      <c r="H183" s="176">
        <v>1</v>
      </c>
      <c r="I183" s="154">
        <f>'Sklady Rekapitulace '!$D$34</f>
        <v>0</v>
      </c>
      <c r="J183" s="174">
        <f t="shared" si="10"/>
        <v>0</v>
      </c>
    </row>
    <row r="184" spans="1:10" s="175" customFormat="1" ht="13.9" customHeight="1" x14ac:dyDescent="0.25">
      <c r="A184" s="187"/>
      <c r="B184" s="178"/>
      <c r="C184" s="188" t="s">
        <v>15</v>
      </c>
      <c r="D184" s="188"/>
      <c r="E184" s="189"/>
      <c r="F184" s="188"/>
      <c r="G184" s="188"/>
      <c r="H184" s="190"/>
      <c r="I184" s="182"/>
      <c r="J184" s="183">
        <f>SUM(J179:J183)</f>
        <v>0</v>
      </c>
    </row>
    <row r="185" spans="1:10" s="175" customFormat="1" ht="13.9" customHeight="1" x14ac:dyDescent="0.2">
      <c r="A185" s="170"/>
      <c r="B185" s="192" t="s">
        <v>376</v>
      </c>
      <c r="C185" s="193" t="s">
        <v>75</v>
      </c>
      <c r="D185" s="170">
        <v>5</v>
      </c>
      <c r="E185" s="172">
        <v>44928</v>
      </c>
      <c r="F185" s="170" t="s">
        <v>205</v>
      </c>
      <c r="G185" s="170" t="s">
        <v>6</v>
      </c>
      <c r="H185" s="173">
        <v>1</v>
      </c>
      <c r="I185" s="153">
        <f>'Sklady Rekapitulace '!$D$30</f>
        <v>0</v>
      </c>
      <c r="J185" s="174">
        <f t="shared" si="10"/>
        <v>0</v>
      </c>
    </row>
    <row r="186" spans="1:10" s="175" customFormat="1" ht="13.9" customHeight="1" x14ac:dyDescent="0.2">
      <c r="A186" s="170"/>
      <c r="B186" s="171"/>
      <c r="C186" s="170"/>
      <c r="D186" s="170"/>
      <c r="E186" s="172"/>
      <c r="F186" s="171" t="s">
        <v>203</v>
      </c>
      <c r="G186" s="184" t="s">
        <v>1</v>
      </c>
      <c r="H186" s="176">
        <v>1</v>
      </c>
      <c r="I186" s="154">
        <f>'Sklady Rekapitulace '!$D$31</f>
        <v>0</v>
      </c>
      <c r="J186" s="174">
        <f t="shared" si="10"/>
        <v>0</v>
      </c>
    </row>
    <row r="187" spans="1:10" s="175" customFormat="1" ht="13.9" customHeight="1" x14ac:dyDescent="0.2">
      <c r="A187" s="170"/>
      <c r="B187" s="171"/>
      <c r="C187" s="170"/>
      <c r="D187" s="170"/>
      <c r="E187" s="172"/>
      <c r="F187" s="170" t="s">
        <v>204</v>
      </c>
      <c r="G187" s="170" t="s">
        <v>1</v>
      </c>
      <c r="H187" s="176">
        <v>6</v>
      </c>
      <c r="I187" s="154">
        <f>'Sklady Rekapitulace '!$D$32</f>
        <v>0</v>
      </c>
      <c r="J187" s="174">
        <f t="shared" si="10"/>
        <v>0</v>
      </c>
    </row>
    <row r="188" spans="1:10" s="175" customFormat="1" ht="13.9" customHeight="1" x14ac:dyDescent="0.2">
      <c r="A188" s="170"/>
      <c r="B188" s="171"/>
      <c r="C188" s="170"/>
      <c r="D188" s="170"/>
      <c r="E188" s="172"/>
      <c r="F188" s="170" t="s">
        <v>90</v>
      </c>
      <c r="G188" s="170" t="s">
        <v>1</v>
      </c>
      <c r="H188" s="176">
        <v>0</v>
      </c>
      <c r="I188" s="154">
        <f>'Sklady Rekapitulace '!$D$33</f>
        <v>0</v>
      </c>
      <c r="J188" s="174">
        <f t="shared" si="10"/>
        <v>0</v>
      </c>
    </row>
    <row r="189" spans="1:10" s="175" customFormat="1" ht="13.9" customHeight="1" x14ac:dyDescent="0.2">
      <c r="A189" s="170"/>
      <c r="B189" s="171"/>
      <c r="C189" s="170"/>
      <c r="D189" s="170"/>
      <c r="E189" s="172"/>
      <c r="F189" s="170" t="s">
        <v>13</v>
      </c>
      <c r="G189" s="170" t="s">
        <v>6</v>
      </c>
      <c r="H189" s="176">
        <v>1</v>
      </c>
      <c r="I189" s="154">
        <f>'Sklady Rekapitulace '!$D$34</f>
        <v>0</v>
      </c>
      <c r="J189" s="174">
        <f t="shared" ref="J189:J195" si="11">H189*I189</f>
        <v>0</v>
      </c>
    </row>
    <row r="190" spans="1:10" s="175" customFormat="1" ht="13.9" customHeight="1" x14ac:dyDescent="0.25">
      <c r="A190" s="187"/>
      <c r="B190" s="178"/>
      <c r="C190" s="188" t="s">
        <v>15</v>
      </c>
      <c r="D190" s="188"/>
      <c r="E190" s="189"/>
      <c r="F190" s="188"/>
      <c r="G190" s="188"/>
      <c r="H190" s="190"/>
      <c r="I190" s="182"/>
      <c r="J190" s="183">
        <f>SUM(J185:J189)</f>
        <v>0</v>
      </c>
    </row>
    <row r="191" spans="1:10" s="175" customFormat="1" ht="13.9" customHeight="1" x14ac:dyDescent="0.2">
      <c r="A191" s="170"/>
      <c r="B191" s="192" t="s">
        <v>377</v>
      </c>
      <c r="C191" s="193" t="s">
        <v>75</v>
      </c>
      <c r="D191" s="170">
        <v>5</v>
      </c>
      <c r="E191" s="172">
        <v>43759</v>
      </c>
      <c r="F191" s="170" t="s">
        <v>205</v>
      </c>
      <c r="G191" s="170" t="s">
        <v>6</v>
      </c>
      <c r="H191" s="173">
        <v>1</v>
      </c>
      <c r="I191" s="153">
        <f>'Sklady Rekapitulace '!$D$30</f>
        <v>0</v>
      </c>
      <c r="J191" s="174">
        <f t="shared" si="11"/>
        <v>0</v>
      </c>
    </row>
    <row r="192" spans="1:10" s="175" customFormat="1" ht="13.9" customHeight="1" x14ac:dyDescent="0.2">
      <c r="A192" s="170"/>
      <c r="B192" s="171"/>
      <c r="C192" s="170"/>
      <c r="D192" s="170"/>
      <c r="E192" s="172"/>
      <c r="F192" s="171" t="s">
        <v>203</v>
      </c>
      <c r="G192" s="184" t="s">
        <v>1</v>
      </c>
      <c r="H192" s="176">
        <v>6</v>
      </c>
      <c r="I192" s="154">
        <f>'Sklady Rekapitulace '!$D$31</f>
        <v>0</v>
      </c>
      <c r="J192" s="174">
        <f t="shared" si="11"/>
        <v>0</v>
      </c>
    </row>
    <row r="193" spans="1:10" s="175" customFormat="1" ht="13.9" customHeight="1" x14ac:dyDescent="0.2">
      <c r="A193" s="170"/>
      <c r="B193" s="171"/>
      <c r="C193" s="170"/>
      <c r="D193" s="170"/>
      <c r="E193" s="172" t="s">
        <v>346</v>
      </c>
      <c r="F193" s="170" t="s">
        <v>204</v>
      </c>
      <c r="G193" s="170" t="s">
        <v>1</v>
      </c>
      <c r="H193" s="176">
        <v>18</v>
      </c>
      <c r="I193" s="154">
        <f>'Sklady Rekapitulace '!$D$32</f>
        <v>0</v>
      </c>
      <c r="J193" s="174">
        <f t="shared" si="11"/>
        <v>0</v>
      </c>
    </row>
    <row r="194" spans="1:10" s="175" customFormat="1" ht="13.9" customHeight="1" x14ac:dyDescent="0.2">
      <c r="A194" s="170"/>
      <c r="B194" s="171"/>
      <c r="C194" s="170"/>
      <c r="D194" s="170"/>
      <c r="E194" s="172"/>
      <c r="F194" s="170" t="s">
        <v>90</v>
      </c>
      <c r="G194" s="170" t="s">
        <v>1</v>
      </c>
      <c r="H194" s="176">
        <v>0</v>
      </c>
      <c r="I194" s="154">
        <f>'Sklady Rekapitulace '!$D$33</f>
        <v>0</v>
      </c>
      <c r="J194" s="174">
        <f t="shared" si="11"/>
        <v>0</v>
      </c>
    </row>
    <row r="195" spans="1:10" s="175" customFormat="1" ht="13.9" customHeight="1" x14ac:dyDescent="0.2">
      <c r="A195" s="170"/>
      <c r="B195" s="171"/>
      <c r="C195" s="170"/>
      <c r="D195" s="170"/>
      <c r="E195" s="172"/>
      <c r="F195" s="170" t="s">
        <v>13</v>
      </c>
      <c r="G195" s="170" t="s">
        <v>6</v>
      </c>
      <c r="H195" s="176">
        <v>1</v>
      </c>
      <c r="I195" s="154">
        <f>'Sklady Rekapitulace '!$D$34</f>
        <v>0</v>
      </c>
      <c r="J195" s="174">
        <f t="shared" si="11"/>
        <v>0</v>
      </c>
    </row>
    <row r="196" spans="1:10" s="175" customFormat="1" ht="13.9" customHeight="1" x14ac:dyDescent="0.25">
      <c r="A196" s="177"/>
      <c r="B196" s="195"/>
      <c r="C196" s="179" t="s">
        <v>15</v>
      </c>
      <c r="D196" s="179"/>
      <c r="E196" s="180"/>
      <c r="F196" s="179"/>
      <c r="G196" s="179"/>
      <c r="H196" s="181"/>
      <c r="I196" s="182"/>
      <c r="J196" s="183">
        <f>SUM(J191:J195)</f>
        <v>0</v>
      </c>
    </row>
  </sheetData>
  <sheetProtection algorithmName="SHA-512" hashValue="DTVjokLXnDfprp2yTaEu4L/5BoiandTb3FuWyRcvyjSdOrn7m9n/TvXx2JhP8/9li5lSWjvJn+j6MiTC2FmwRg==" saltValue="CtB5AFoeuKMjYGhdHtKNdA==" spinCount="100000" sheet="1" objects="1" scenarios="1" selectLockedCells="1" selectUnlockedCells="1"/>
  <autoFilter ref="A4:J196" xr:uid="{00000000-0001-0000-0500-000000000000}"/>
  <pageMargins left="0.7" right="0.7" top="0.75" bottom="0.75" header="0.3" footer="0.3"/>
  <pageSetup paperSize="9" scale="8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78D18-6F22-465C-8E7F-1C07679AE447}">
  <sheetPr>
    <pageSetUpPr fitToPage="1"/>
  </sheetPr>
  <dimension ref="A1:J237"/>
  <sheetViews>
    <sheetView zoomScaleNormal="100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3.7109375" style="17" customWidth="1"/>
    <col min="2" max="2" width="15.7109375" style="80" customWidth="1"/>
    <col min="3" max="3" width="40.42578125" style="19" customWidth="1"/>
    <col min="4" max="4" width="7.28515625" style="22" customWidth="1"/>
    <col min="5" max="5" width="11.85546875" style="55" customWidth="1"/>
    <col min="6" max="6" width="47.85546875" style="17" customWidth="1"/>
    <col min="7" max="7" width="4" style="22" customWidth="1"/>
    <col min="8" max="8" width="5.7109375" style="22" customWidth="1"/>
    <col min="9" max="9" width="8.85546875" style="165"/>
    <col min="10" max="10" width="15.28515625" style="17" customWidth="1"/>
    <col min="11" max="16384" width="8.85546875" style="17"/>
  </cols>
  <sheetData>
    <row r="1" spans="1:10" ht="7.15" customHeight="1" x14ac:dyDescent="0.2">
      <c r="J1" s="196"/>
    </row>
    <row r="2" spans="1:10" x14ac:dyDescent="0.2">
      <c r="B2" s="76" t="s">
        <v>436</v>
      </c>
      <c r="J2" s="196"/>
    </row>
    <row r="3" spans="1:10" ht="7.15" customHeight="1" x14ac:dyDescent="0.2">
      <c r="J3" s="196"/>
    </row>
    <row r="4" spans="1:10" ht="28.9" customHeight="1" x14ac:dyDescent="0.2">
      <c r="A4" s="18"/>
      <c r="B4" s="77" t="s">
        <v>8</v>
      </c>
      <c r="C4" s="18" t="s">
        <v>0</v>
      </c>
      <c r="D4" s="53" t="s">
        <v>7</v>
      </c>
      <c r="E4" s="56" t="s">
        <v>202</v>
      </c>
      <c r="F4" s="18" t="s">
        <v>3</v>
      </c>
      <c r="G4" s="167" t="s">
        <v>2</v>
      </c>
      <c r="H4" s="168" t="s">
        <v>9</v>
      </c>
      <c r="I4" s="96" t="s">
        <v>4</v>
      </c>
      <c r="J4" s="197" t="s">
        <v>5</v>
      </c>
    </row>
    <row r="5" spans="1:10" x14ac:dyDescent="0.2">
      <c r="A5" s="170"/>
      <c r="B5" s="171" t="s">
        <v>397</v>
      </c>
      <c r="C5" s="170" t="s">
        <v>21</v>
      </c>
      <c r="D5" s="170">
        <v>2</v>
      </c>
      <c r="E5" s="172">
        <v>44722</v>
      </c>
      <c r="F5" s="170" t="s">
        <v>205</v>
      </c>
      <c r="G5" s="170" t="s">
        <v>6</v>
      </c>
      <c r="H5" s="173">
        <v>1</v>
      </c>
      <c r="I5" s="153">
        <f>'Sklady Rekapitulace '!$D$37</f>
        <v>0</v>
      </c>
      <c r="J5" s="174">
        <f>H5*I5</f>
        <v>0</v>
      </c>
    </row>
    <row r="6" spans="1:10" x14ac:dyDescent="0.2">
      <c r="A6" s="170"/>
      <c r="B6" s="171"/>
      <c r="C6" s="170"/>
      <c r="D6" s="170"/>
      <c r="E6" s="172"/>
      <c r="F6" s="171" t="s">
        <v>203</v>
      </c>
      <c r="G6" s="184" t="s">
        <v>1</v>
      </c>
      <c r="H6" s="176">
        <v>1</v>
      </c>
      <c r="I6" s="154">
        <f>'Sklady Rekapitulace '!$D$38</f>
        <v>0</v>
      </c>
      <c r="J6" s="174">
        <f t="shared" ref="J6:J9" si="0">H6*I6</f>
        <v>0</v>
      </c>
    </row>
    <row r="7" spans="1:10" x14ac:dyDescent="0.2">
      <c r="A7" s="170"/>
      <c r="B7" s="171"/>
      <c r="C7" s="170"/>
      <c r="D7" s="170"/>
      <c r="E7" s="172"/>
      <c r="F7" s="170" t="s">
        <v>204</v>
      </c>
      <c r="G7" s="170" t="s">
        <v>1</v>
      </c>
      <c r="H7" s="176">
        <v>1</v>
      </c>
      <c r="I7" s="154">
        <f>'Sklady Rekapitulace '!$D$39</f>
        <v>0</v>
      </c>
      <c r="J7" s="174">
        <f t="shared" si="0"/>
        <v>0</v>
      </c>
    </row>
    <row r="8" spans="1:10" x14ac:dyDescent="0.2">
      <c r="A8" s="170"/>
      <c r="B8" s="171"/>
      <c r="C8" s="170"/>
      <c r="D8" s="170"/>
      <c r="E8" s="172"/>
      <c r="F8" s="170" t="s">
        <v>91</v>
      </c>
      <c r="G8" s="170" t="s">
        <v>1</v>
      </c>
      <c r="H8" s="176">
        <v>0</v>
      </c>
      <c r="I8" s="154">
        <f>'Sklady Rekapitulace '!$D$40</f>
        <v>0</v>
      </c>
      <c r="J8" s="174">
        <f t="shared" si="0"/>
        <v>0</v>
      </c>
    </row>
    <row r="9" spans="1:10" x14ac:dyDescent="0.2">
      <c r="A9" s="170"/>
      <c r="B9" s="171"/>
      <c r="C9" s="170"/>
      <c r="D9" s="170"/>
      <c r="E9" s="172"/>
      <c r="F9" s="170" t="s">
        <v>13</v>
      </c>
      <c r="G9" s="170" t="s">
        <v>6</v>
      </c>
      <c r="H9" s="176">
        <v>1</v>
      </c>
      <c r="I9" s="154">
        <f>'Sklady Rekapitulace '!$D$41</f>
        <v>0</v>
      </c>
      <c r="J9" s="174">
        <f t="shared" si="0"/>
        <v>0</v>
      </c>
    </row>
    <row r="10" spans="1:10" x14ac:dyDescent="0.2">
      <c r="A10" s="177"/>
      <c r="B10" s="195" t="s">
        <v>15</v>
      </c>
      <c r="C10" s="179"/>
      <c r="D10" s="179"/>
      <c r="E10" s="180"/>
      <c r="F10" s="179"/>
      <c r="G10" s="179"/>
      <c r="H10" s="181"/>
      <c r="I10" s="182"/>
      <c r="J10" s="183">
        <f>SUM(J5:J9)</f>
        <v>0</v>
      </c>
    </row>
    <row r="11" spans="1:10" s="175" customFormat="1" ht="13.9" customHeight="1" x14ac:dyDescent="0.2">
      <c r="A11" s="170"/>
      <c r="B11" s="171" t="s">
        <v>161</v>
      </c>
      <c r="C11" s="170" t="s">
        <v>398</v>
      </c>
      <c r="D11" s="170">
        <v>2</v>
      </c>
      <c r="E11" s="172">
        <v>45188</v>
      </c>
      <c r="F11" s="170" t="s">
        <v>205</v>
      </c>
      <c r="G11" s="170" t="s">
        <v>6</v>
      </c>
      <c r="H11" s="173">
        <v>1</v>
      </c>
      <c r="I11" s="153">
        <f>'Sklady Rekapitulace '!$D$37</f>
        <v>0</v>
      </c>
      <c r="J11" s="174">
        <f t="shared" ref="J11:J15" si="1">H11*I11</f>
        <v>0</v>
      </c>
    </row>
    <row r="12" spans="1:10" s="175" customFormat="1" ht="13.9" customHeight="1" x14ac:dyDescent="0.2">
      <c r="A12" s="170"/>
      <c r="B12" s="171"/>
      <c r="C12" s="170"/>
      <c r="D12" s="170"/>
      <c r="E12" s="172"/>
      <c r="F12" s="171" t="s">
        <v>203</v>
      </c>
      <c r="G12" s="170" t="s">
        <v>1</v>
      </c>
      <c r="H12" s="176">
        <v>1</v>
      </c>
      <c r="I12" s="154">
        <f>'Sklady Rekapitulace '!$D$38</f>
        <v>0</v>
      </c>
      <c r="J12" s="174">
        <f t="shared" si="1"/>
        <v>0</v>
      </c>
    </row>
    <row r="13" spans="1:10" s="175" customFormat="1" ht="13.9" customHeight="1" x14ac:dyDescent="0.2">
      <c r="A13" s="170"/>
      <c r="B13" s="171"/>
      <c r="C13" s="170"/>
      <c r="D13" s="170"/>
      <c r="E13" s="172"/>
      <c r="F13" s="170" t="s">
        <v>204</v>
      </c>
      <c r="G13" s="170" t="s">
        <v>1</v>
      </c>
      <c r="H13" s="176">
        <v>10</v>
      </c>
      <c r="I13" s="154">
        <f>'Sklady Rekapitulace '!$D$39</f>
        <v>0</v>
      </c>
      <c r="J13" s="174">
        <f t="shared" si="1"/>
        <v>0</v>
      </c>
    </row>
    <row r="14" spans="1:10" s="175" customFormat="1" ht="13.9" customHeight="1" x14ac:dyDescent="0.2">
      <c r="A14" s="170"/>
      <c r="B14" s="171"/>
      <c r="C14" s="170"/>
      <c r="D14" s="170"/>
      <c r="E14" s="172"/>
      <c r="F14" s="170" t="s">
        <v>90</v>
      </c>
      <c r="G14" s="170" t="s">
        <v>1</v>
      </c>
      <c r="H14" s="176">
        <v>1</v>
      </c>
      <c r="I14" s="154">
        <f>'Sklady Rekapitulace '!$D$40</f>
        <v>0</v>
      </c>
      <c r="J14" s="174">
        <f t="shared" si="1"/>
        <v>0</v>
      </c>
    </row>
    <row r="15" spans="1:10" s="175" customFormat="1" ht="13.9" customHeight="1" x14ac:dyDescent="0.2">
      <c r="A15" s="170"/>
      <c r="B15" s="171"/>
      <c r="C15" s="170"/>
      <c r="D15" s="170"/>
      <c r="E15" s="172"/>
      <c r="F15" s="170" t="s">
        <v>13</v>
      </c>
      <c r="G15" s="170" t="s">
        <v>6</v>
      </c>
      <c r="H15" s="176">
        <v>1</v>
      </c>
      <c r="I15" s="154">
        <f>'Sklady Rekapitulace '!$D$41</f>
        <v>0</v>
      </c>
      <c r="J15" s="174">
        <f t="shared" si="1"/>
        <v>0</v>
      </c>
    </row>
    <row r="16" spans="1:10" s="175" customFormat="1" ht="13.9" customHeight="1" x14ac:dyDescent="0.25">
      <c r="A16" s="177"/>
      <c r="B16" s="178"/>
      <c r="C16" s="179" t="s">
        <v>15</v>
      </c>
      <c r="D16" s="179"/>
      <c r="E16" s="180"/>
      <c r="F16" s="179"/>
      <c r="G16" s="179"/>
      <c r="H16" s="181"/>
      <c r="I16" s="182"/>
      <c r="J16" s="183">
        <f>SUM(J11:J15)</f>
        <v>0</v>
      </c>
    </row>
    <row r="17" spans="1:10" x14ac:dyDescent="0.2">
      <c r="A17" s="170"/>
      <c r="B17" s="171" t="s">
        <v>399</v>
      </c>
      <c r="C17" s="170" t="s">
        <v>400</v>
      </c>
      <c r="D17" s="170">
        <v>2</v>
      </c>
      <c r="E17" s="172">
        <v>45096</v>
      </c>
      <c r="F17" s="170" t="s">
        <v>205</v>
      </c>
      <c r="G17" s="170" t="s">
        <v>6</v>
      </c>
      <c r="H17" s="173">
        <v>1</v>
      </c>
      <c r="I17" s="153">
        <f>'Sklady Rekapitulace '!$D$37</f>
        <v>0</v>
      </c>
      <c r="J17" s="174">
        <f>H17*I17</f>
        <v>0</v>
      </c>
    </row>
    <row r="18" spans="1:10" x14ac:dyDescent="0.2">
      <c r="A18" s="170"/>
      <c r="B18" s="171"/>
      <c r="C18" s="170"/>
      <c r="D18" s="170"/>
      <c r="E18" s="172"/>
      <c r="F18" s="171" t="s">
        <v>203</v>
      </c>
      <c r="G18" s="184" t="s">
        <v>1</v>
      </c>
      <c r="H18" s="176">
        <v>33</v>
      </c>
      <c r="I18" s="154">
        <f>'Sklady Rekapitulace '!$D$38</f>
        <v>0</v>
      </c>
      <c r="J18" s="174">
        <f t="shared" ref="J18:J21" si="2">H18*I18</f>
        <v>0</v>
      </c>
    </row>
    <row r="19" spans="1:10" x14ac:dyDescent="0.2">
      <c r="A19" s="170"/>
      <c r="B19" s="171"/>
      <c r="C19" s="170"/>
      <c r="D19" s="170"/>
      <c r="E19" s="172"/>
      <c r="F19" s="170" t="s">
        <v>204</v>
      </c>
      <c r="G19" s="170" t="s">
        <v>1</v>
      </c>
      <c r="H19" s="176">
        <v>447</v>
      </c>
      <c r="I19" s="154">
        <f>'Sklady Rekapitulace '!$D$39</f>
        <v>0</v>
      </c>
      <c r="J19" s="174">
        <f t="shared" si="2"/>
        <v>0</v>
      </c>
    </row>
    <row r="20" spans="1:10" x14ac:dyDescent="0.2">
      <c r="A20" s="170"/>
      <c r="B20" s="171"/>
      <c r="C20" s="170"/>
      <c r="D20" s="170"/>
      <c r="E20" s="172"/>
      <c r="F20" s="170" t="s">
        <v>91</v>
      </c>
      <c r="G20" s="170" t="s">
        <v>1</v>
      </c>
      <c r="H20" s="176">
        <v>10</v>
      </c>
      <c r="I20" s="154">
        <f>'Sklady Rekapitulace '!$D$40</f>
        <v>0</v>
      </c>
      <c r="J20" s="174">
        <f t="shared" si="2"/>
        <v>0</v>
      </c>
    </row>
    <row r="21" spans="1:10" x14ac:dyDescent="0.2">
      <c r="A21" s="170"/>
      <c r="B21" s="171"/>
      <c r="C21" s="170"/>
      <c r="D21" s="170"/>
      <c r="E21" s="172"/>
      <c r="F21" s="170" t="s">
        <v>13</v>
      </c>
      <c r="G21" s="170" t="s">
        <v>6</v>
      </c>
      <c r="H21" s="176">
        <v>1</v>
      </c>
      <c r="I21" s="154">
        <f>'Sklady Rekapitulace '!$D$41</f>
        <v>0</v>
      </c>
      <c r="J21" s="174">
        <f t="shared" si="2"/>
        <v>0</v>
      </c>
    </row>
    <row r="22" spans="1:10" x14ac:dyDescent="0.2">
      <c r="A22" s="177"/>
      <c r="B22" s="195" t="s">
        <v>15</v>
      </c>
      <c r="C22" s="179"/>
      <c r="D22" s="179"/>
      <c r="E22" s="180"/>
      <c r="F22" s="179"/>
      <c r="G22" s="179"/>
      <c r="H22" s="181"/>
      <c r="I22" s="182"/>
      <c r="J22" s="183">
        <f>SUM(J17:J21)</f>
        <v>0</v>
      </c>
    </row>
    <row r="23" spans="1:10" x14ac:dyDescent="0.2">
      <c r="A23" s="170"/>
      <c r="B23" s="185" t="s">
        <v>163</v>
      </c>
      <c r="C23" s="170" t="s">
        <v>439</v>
      </c>
      <c r="D23" s="170">
        <v>2</v>
      </c>
      <c r="E23" s="172">
        <v>45035</v>
      </c>
      <c r="F23" s="170" t="s">
        <v>205</v>
      </c>
      <c r="G23" s="170" t="s">
        <v>6</v>
      </c>
      <c r="H23" s="173">
        <v>1</v>
      </c>
      <c r="I23" s="153">
        <f>'Sklady Rekapitulace '!$D$37</f>
        <v>0</v>
      </c>
      <c r="J23" s="174">
        <f>H23*I23</f>
        <v>0</v>
      </c>
    </row>
    <row r="24" spans="1:10" x14ac:dyDescent="0.2">
      <c r="A24" s="170"/>
      <c r="B24" s="171"/>
      <c r="C24" s="170"/>
      <c r="D24" s="170"/>
      <c r="E24" s="172"/>
      <c r="F24" s="171" t="s">
        <v>203</v>
      </c>
      <c r="G24" s="184" t="s">
        <v>1</v>
      </c>
      <c r="H24" s="176">
        <v>0</v>
      </c>
      <c r="I24" s="154">
        <f>'Sklady Rekapitulace '!$D$38</f>
        <v>0</v>
      </c>
      <c r="J24" s="174">
        <f t="shared" ref="J24:J27" si="3">H24*I24</f>
        <v>0</v>
      </c>
    </row>
    <row r="25" spans="1:10" x14ac:dyDescent="0.2">
      <c r="A25" s="170"/>
      <c r="B25" s="171"/>
      <c r="C25" s="170"/>
      <c r="D25" s="170"/>
      <c r="E25" s="172"/>
      <c r="F25" s="170" t="s">
        <v>204</v>
      </c>
      <c r="G25" s="170" t="s">
        <v>1</v>
      </c>
      <c r="H25" s="176">
        <v>1</v>
      </c>
      <c r="I25" s="154">
        <f>'Sklady Rekapitulace '!$D$39</f>
        <v>0</v>
      </c>
      <c r="J25" s="174">
        <f t="shared" si="3"/>
        <v>0</v>
      </c>
    </row>
    <row r="26" spans="1:10" x14ac:dyDescent="0.2">
      <c r="A26" s="170"/>
      <c r="B26" s="171"/>
      <c r="C26" s="170"/>
      <c r="D26" s="170"/>
      <c r="E26" s="172"/>
      <c r="F26" s="170" t="s">
        <v>91</v>
      </c>
      <c r="G26" s="170" t="s">
        <v>1</v>
      </c>
      <c r="H26" s="176">
        <v>0</v>
      </c>
      <c r="I26" s="154">
        <f>'Sklady Rekapitulace '!$D$40</f>
        <v>0</v>
      </c>
      <c r="J26" s="174">
        <f t="shared" si="3"/>
        <v>0</v>
      </c>
    </row>
    <row r="27" spans="1:10" x14ac:dyDescent="0.2">
      <c r="A27" s="170"/>
      <c r="B27" s="171"/>
      <c r="C27" s="170"/>
      <c r="D27" s="170"/>
      <c r="E27" s="172"/>
      <c r="F27" s="170" t="s">
        <v>13</v>
      </c>
      <c r="G27" s="170" t="s">
        <v>6</v>
      </c>
      <c r="H27" s="176">
        <v>1</v>
      </c>
      <c r="I27" s="154">
        <f>'Sklady Rekapitulace '!$D$41</f>
        <v>0</v>
      </c>
      <c r="J27" s="174">
        <f t="shared" si="3"/>
        <v>0</v>
      </c>
    </row>
    <row r="28" spans="1:10" x14ac:dyDescent="0.2">
      <c r="A28" s="177"/>
      <c r="B28" s="195" t="s">
        <v>15</v>
      </c>
      <c r="C28" s="179"/>
      <c r="D28" s="179"/>
      <c r="E28" s="180"/>
      <c r="F28" s="179"/>
      <c r="G28" s="179"/>
      <c r="H28" s="181"/>
      <c r="I28" s="182"/>
      <c r="J28" s="183">
        <f>SUM(J23:J27)</f>
        <v>0</v>
      </c>
    </row>
    <row r="29" spans="1:10" x14ac:dyDescent="0.2">
      <c r="A29" s="170"/>
      <c r="B29" s="171" t="s">
        <v>401</v>
      </c>
      <c r="C29" s="170" t="s">
        <v>402</v>
      </c>
      <c r="D29" s="170">
        <v>2</v>
      </c>
      <c r="E29" s="172">
        <v>44967</v>
      </c>
      <c r="F29" s="170" t="s">
        <v>205</v>
      </c>
      <c r="G29" s="170" t="s">
        <v>6</v>
      </c>
      <c r="H29" s="173">
        <v>1</v>
      </c>
      <c r="I29" s="153">
        <f>'Sklady Rekapitulace '!$D$37</f>
        <v>0</v>
      </c>
      <c r="J29" s="174">
        <f>H29*I29</f>
        <v>0</v>
      </c>
    </row>
    <row r="30" spans="1:10" x14ac:dyDescent="0.2">
      <c r="A30" s="170"/>
      <c r="B30" s="171"/>
      <c r="C30" s="170"/>
      <c r="D30" s="170"/>
      <c r="E30" s="172"/>
      <c r="F30" s="171" t="s">
        <v>203</v>
      </c>
      <c r="G30" s="170" t="s">
        <v>1</v>
      </c>
      <c r="H30" s="176">
        <v>8</v>
      </c>
      <c r="I30" s="154">
        <f>'Sklady Rekapitulace '!$D$38</f>
        <v>0</v>
      </c>
      <c r="J30" s="174">
        <f t="shared" ref="J30:J33" si="4">H30*I30</f>
        <v>0</v>
      </c>
    </row>
    <row r="31" spans="1:10" x14ac:dyDescent="0.2">
      <c r="A31" s="170"/>
      <c r="B31" s="171"/>
      <c r="C31" s="170"/>
      <c r="D31" s="170"/>
      <c r="E31" s="172"/>
      <c r="F31" s="170" t="s">
        <v>204</v>
      </c>
      <c r="G31" s="170" t="s">
        <v>1</v>
      </c>
      <c r="H31" s="176">
        <v>122</v>
      </c>
      <c r="I31" s="154">
        <f>'Sklady Rekapitulace '!$D$39</f>
        <v>0</v>
      </c>
      <c r="J31" s="174">
        <f t="shared" si="4"/>
        <v>0</v>
      </c>
    </row>
    <row r="32" spans="1:10" x14ac:dyDescent="0.2">
      <c r="A32" s="170"/>
      <c r="B32" s="171"/>
      <c r="C32" s="170"/>
      <c r="D32" s="170"/>
      <c r="E32" s="172"/>
      <c r="F32" s="170" t="s">
        <v>91</v>
      </c>
      <c r="G32" s="170" t="s">
        <v>1</v>
      </c>
      <c r="H32" s="176">
        <v>5</v>
      </c>
      <c r="I32" s="154">
        <f>'Sklady Rekapitulace '!$D$40</f>
        <v>0</v>
      </c>
      <c r="J32" s="174">
        <f t="shared" si="4"/>
        <v>0</v>
      </c>
    </row>
    <row r="33" spans="1:10" x14ac:dyDescent="0.2">
      <c r="A33" s="170"/>
      <c r="B33" s="171"/>
      <c r="C33" s="170"/>
      <c r="D33" s="170"/>
      <c r="E33" s="172"/>
      <c r="F33" s="170" t="s">
        <v>13</v>
      </c>
      <c r="G33" s="170" t="s">
        <v>6</v>
      </c>
      <c r="H33" s="176">
        <v>1</v>
      </c>
      <c r="I33" s="154">
        <f>'Sklady Rekapitulace '!$D$41</f>
        <v>0</v>
      </c>
      <c r="J33" s="174">
        <f t="shared" si="4"/>
        <v>0</v>
      </c>
    </row>
    <row r="34" spans="1:10" x14ac:dyDescent="0.2">
      <c r="A34" s="177"/>
      <c r="B34" s="195" t="s">
        <v>15</v>
      </c>
      <c r="C34" s="179"/>
      <c r="D34" s="179"/>
      <c r="E34" s="180"/>
      <c r="F34" s="179"/>
      <c r="G34" s="179"/>
      <c r="H34" s="181"/>
      <c r="I34" s="182"/>
      <c r="J34" s="183">
        <f>SUM(J29:J33)</f>
        <v>0</v>
      </c>
    </row>
    <row r="35" spans="1:10" x14ac:dyDescent="0.2">
      <c r="A35" s="170"/>
      <c r="B35" s="171" t="s">
        <v>168</v>
      </c>
      <c r="C35" s="170" t="s">
        <v>403</v>
      </c>
      <c r="D35" s="170">
        <v>2</v>
      </c>
      <c r="E35" s="172">
        <v>45096</v>
      </c>
      <c r="F35" s="170" t="s">
        <v>205</v>
      </c>
      <c r="G35" s="170" t="s">
        <v>6</v>
      </c>
      <c r="H35" s="173">
        <v>1</v>
      </c>
      <c r="I35" s="153">
        <f>'Sklady Rekapitulace '!$D$37</f>
        <v>0</v>
      </c>
      <c r="J35" s="174">
        <f>H35*I35</f>
        <v>0</v>
      </c>
    </row>
    <row r="36" spans="1:10" x14ac:dyDescent="0.2">
      <c r="A36" s="170"/>
      <c r="B36" s="171"/>
      <c r="C36" s="170"/>
      <c r="D36" s="170"/>
      <c r="E36" s="172"/>
      <c r="F36" s="171" t="s">
        <v>203</v>
      </c>
      <c r="G36" s="184" t="s">
        <v>1</v>
      </c>
      <c r="H36" s="176">
        <v>57</v>
      </c>
      <c r="I36" s="154">
        <f>'Sklady Rekapitulace '!$D$38</f>
        <v>0</v>
      </c>
      <c r="J36" s="174">
        <f t="shared" ref="J36:J39" si="5">H36*I36</f>
        <v>0</v>
      </c>
    </row>
    <row r="37" spans="1:10" x14ac:dyDescent="0.2">
      <c r="A37" s="170"/>
      <c r="B37" s="171"/>
      <c r="C37" s="170"/>
      <c r="D37" s="170"/>
      <c r="E37" s="172"/>
      <c r="F37" s="170" t="s">
        <v>204</v>
      </c>
      <c r="G37" s="170" t="s">
        <v>1</v>
      </c>
      <c r="H37" s="198">
        <v>772</v>
      </c>
      <c r="I37" s="154">
        <f>'Sklady Rekapitulace '!$D$39</f>
        <v>0</v>
      </c>
      <c r="J37" s="174">
        <f t="shared" si="5"/>
        <v>0</v>
      </c>
    </row>
    <row r="38" spans="1:10" x14ac:dyDescent="0.2">
      <c r="A38" s="170"/>
      <c r="B38" s="171"/>
      <c r="C38" s="170"/>
      <c r="D38" s="170"/>
      <c r="E38" s="172"/>
      <c r="F38" s="170" t="s">
        <v>91</v>
      </c>
      <c r="G38" s="170" t="s">
        <v>1</v>
      </c>
      <c r="H38" s="176">
        <v>88</v>
      </c>
      <c r="I38" s="154">
        <f>'Sklady Rekapitulace '!$D$40</f>
        <v>0</v>
      </c>
      <c r="J38" s="174">
        <f t="shared" si="5"/>
        <v>0</v>
      </c>
    </row>
    <row r="39" spans="1:10" x14ac:dyDescent="0.2">
      <c r="A39" s="170"/>
      <c r="B39" s="171"/>
      <c r="C39" s="170"/>
      <c r="D39" s="170"/>
      <c r="E39" s="172"/>
      <c r="F39" s="170" t="s">
        <v>13</v>
      </c>
      <c r="G39" s="170" t="s">
        <v>6</v>
      </c>
      <c r="H39" s="176">
        <v>1</v>
      </c>
      <c r="I39" s="154">
        <f>'Sklady Rekapitulace '!$D$41</f>
        <v>0</v>
      </c>
      <c r="J39" s="174">
        <f t="shared" si="5"/>
        <v>0</v>
      </c>
    </row>
    <row r="40" spans="1:10" x14ac:dyDescent="0.2">
      <c r="A40" s="177"/>
      <c r="B40" s="195" t="s">
        <v>15</v>
      </c>
      <c r="C40" s="179"/>
      <c r="D40" s="179"/>
      <c r="E40" s="180"/>
      <c r="F40" s="179"/>
      <c r="G40" s="179"/>
      <c r="H40" s="181"/>
      <c r="I40" s="182"/>
      <c r="J40" s="183">
        <f>SUM(J35:J39)</f>
        <v>0</v>
      </c>
    </row>
    <row r="41" spans="1:10" x14ac:dyDescent="0.2">
      <c r="A41" s="170"/>
      <c r="B41" s="171" t="s">
        <v>198</v>
      </c>
      <c r="C41" s="170" t="s">
        <v>404</v>
      </c>
      <c r="D41" s="170">
        <v>2</v>
      </c>
      <c r="E41" s="172">
        <v>44967</v>
      </c>
      <c r="F41" s="170" t="s">
        <v>205</v>
      </c>
      <c r="G41" s="170" t="s">
        <v>6</v>
      </c>
      <c r="H41" s="173">
        <v>1</v>
      </c>
      <c r="I41" s="153">
        <f>'Sklady Rekapitulace '!$D$37</f>
        <v>0</v>
      </c>
      <c r="J41" s="174">
        <f>H41*I41</f>
        <v>0</v>
      </c>
    </row>
    <row r="42" spans="1:10" x14ac:dyDescent="0.2">
      <c r="A42" s="170"/>
      <c r="B42" s="171"/>
      <c r="C42" s="170"/>
      <c r="D42" s="170"/>
      <c r="E42" s="172"/>
      <c r="F42" s="171" t="s">
        <v>203</v>
      </c>
      <c r="G42" s="170" t="s">
        <v>1</v>
      </c>
      <c r="H42" s="176">
        <v>18</v>
      </c>
      <c r="I42" s="154">
        <f>'Sklady Rekapitulace '!$D$38</f>
        <v>0</v>
      </c>
      <c r="J42" s="174">
        <f t="shared" ref="J42:J45" si="6">H42*I42</f>
        <v>0</v>
      </c>
    </row>
    <row r="43" spans="1:10" x14ac:dyDescent="0.2">
      <c r="A43" s="170"/>
      <c r="B43" s="171"/>
      <c r="C43" s="170"/>
      <c r="D43" s="170"/>
      <c r="E43" s="172"/>
      <c r="F43" s="170" t="s">
        <v>204</v>
      </c>
      <c r="G43" s="170" t="s">
        <v>1</v>
      </c>
      <c r="H43" s="176">
        <v>213</v>
      </c>
      <c r="I43" s="154">
        <f>'Sklady Rekapitulace '!$D$39</f>
        <v>0</v>
      </c>
      <c r="J43" s="174">
        <f t="shared" si="6"/>
        <v>0</v>
      </c>
    </row>
    <row r="44" spans="1:10" x14ac:dyDescent="0.2">
      <c r="A44" s="170"/>
      <c r="B44" s="171"/>
      <c r="C44" s="170"/>
      <c r="D44" s="170"/>
      <c r="E44" s="172"/>
      <c r="F44" s="170" t="s">
        <v>91</v>
      </c>
      <c r="G44" s="170" t="s">
        <v>1</v>
      </c>
      <c r="H44" s="176">
        <v>28</v>
      </c>
      <c r="I44" s="154">
        <f>'Sklady Rekapitulace '!$D$40</f>
        <v>0</v>
      </c>
      <c r="J44" s="174">
        <f t="shared" si="6"/>
        <v>0</v>
      </c>
    </row>
    <row r="45" spans="1:10" x14ac:dyDescent="0.2">
      <c r="A45" s="170"/>
      <c r="B45" s="171"/>
      <c r="C45" s="170"/>
      <c r="D45" s="170"/>
      <c r="E45" s="172"/>
      <c r="F45" s="170" t="s">
        <v>13</v>
      </c>
      <c r="G45" s="170" t="s">
        <v>6</v>
      </c>
      <c r="H45" s="176">
        <v>1</v>
      </c>
      <c r="I45" s="154">
        <f>'Sklady Rekapitulace '!$D$41</f>
        <v>0</v>
      </c>
      <c r="J45" s="174">
        <f t="shared" si="6"/>
        <v>0</v>
      </c>
    </row>
    <row r="46" spans="1:10" x14ac:dyDescent="0.2">
      <c r="A46" s="177"/>
      <c r="B46" s="195" t="s">
        <v>15</v>
      </c>
      <c r="C46" s="179"/>
      <c r="D46" s="179"/>
      <c r="E46" s="180"/>
      <c r="F46" s="179"/>
      <c r="G46" s="179"/>
      <c r="H46" s="181"/>
      <c r="I46" s="182"/>
      <c r="J46" s="183">
        <f>SUM(J41:J45)</f>
        <v>0</v>
      </c>
    </row>
    <row r="47" spans="1:10" x14ac:dyDescent="0.2">
      <c r="A47" s="170"/>
      <c r="B47" s="171" t="s">
        <v>405</v>
      </c>
      <c r="C47" s="170" t="s">
        <v>406</v>
      </c>
      <c r="D47" s="170">
        <v>2</v>
      </c>
      <c r="E47" s="172">
        <v>44707</v>
      </c>
      <c r="F47" s="170" t="s">
        <v>205</v>
      </c>
      <c r="G47" s="170" t="s">
        <v>6</v>
      </c>
      <c r="H47" s="173">
        <v>1</v>
      </c>
      <c r="I47" s="153">
        <f>'Sklady Rekapitulace '!$D$37</f>
        <v>0</v>
      </c>
      <c r="J47" s="174">
        <f>H47*I47</f>
        <v>0</v>
      </c>
    </row>
    <row r="48" spans="1:10" x14ac:dyDescent="0.2">
      <c r="A48" s="170"/>
      <c r="B48" s="171"/>
      <c r="C48" s="170"/>
      <c r="D48" s="170"/>
      <c r="E48" s="172"/>
      <c r="F48" s="171" t="s">
        <v>203</v>
      </c>
      <c r="G48" s="170" t="s">
        <v>1</v>
      </c>
      <c r="H48" s="176">
        <v>9</v>
      </c>
      <c r="I48" s="154">
        <f>'Sklady Rekapitulace '!$D$38</f>
        <v>0</v>
      </c>
      <c r="J48" s="174">
        <f t="shared" ref="J48:J51" si="7">H48*I48</f>
        <v>0</v>
      </c>
    </row>
    <row r="49" spans="1:10" x14ac:dyDescent="0.2">
      <c r="A49" s="170"/>
      <c r="B49" s="171"/>
      <c r="C49" s="170"/>
      <c r="D49" s="170"/>
      <c r="E49" s="172"/>
      <c r="F49" s="170" t="s">
        <v>204</v>
      </c>
      <c r="G49" s="170" t="s">
        <v>1</v>
      </c>
      <c r="H49" s="176">
        <v>25</v>
      </c>
      <c r="I49" s="154">
        <f>'Sklady Rekapitulace '!$D$39</f>
        <v>0</v>
      </c>
      <c r="J49" s="174">
        <f t="shared" si="7"/>
        <v>0</v>
      </c>
    </row>
    <row r="50" spans="1:10" x14ac:dyDescent="0.2">
      <c r="A50" s="170"/>
      <c r="B50" s="171"/>
      <c r="C50" s="170"/>
      <c r="D50" s="170"/>
      <c r="E50" s="172"/>
      <c r="F50" s="170" t="s">
        <v>91</v>
      </c>
      <c r="G50" s="170" t="s">
        <v>1</v>
      </c>
      <c r="H50" s="176">
        <v>13</v>
      </c>
      <c r="I50" s="154">
        <f>'Sklady Rekapitulace '!$D$40</f>
        <v>0</v>
      </c>
      <c r="J50" s="174">
        <f t="shared" si="7"/>
        <v>0</v>
      </c>
    </row>
    <row r="51" spans="1:10" x14ac:dyDescent="0.2">
      <c r="A51" s="170"/>
      <c r="B51" s="171"/>
      <c r="C51" s="170"/>
      <c r="D51" s="170"/>
      <c r="E51" s="172"/>
      <c r="F51" s="170" t="s">
        <v>13</v>
      </c>
      <c r="G51" s="170" t="s">
        <v>6</v>
      </c>
      <c r="H51" s="176">
        <v>1</v>
      </c>
      <c r="I51" s="154">
        <f>'Sklady Rekapitulace '!$D$41</f>
        <v>0</v>
      </c>
      <c r="J51" s="174">
        <f t="shared" si="7"/>
        <v>0</v>
      </c>
    </row>
    <row r="52" spans="1:10" x14ac:dyDescent="0.2">
      <c r="A52" s="177"/>
      <c r="B52" s="195" t="s">
        <v>15</v>
      </c>
      <c r="C52" s="179"/>
      <c r="D52" s="179"/>
      <c r="E52" s="180"/>
      <c r="F52" s="179"/>
      <c r="G52" s="179"/>
      <c r="H52" s="181"/>
      <c r="I52" s="182"/>
      <c r="J52" s="183">
        <f>SUM(J47:J51)</f>
        <v>0</v>
      </c>
    </row>
    <row r="53" spans="1:10" x14ac:dyDescent="0.2">
      <c r="A53" s="170"/>
      <c r="B53" s="171" t="s">
        <v>195</v>
      </c>
      <c r="C53" s="170" t="s">
        <v>407</v>
      </c>
      <c r="D53" s="170">
        <v>2</v>
      </c>
      <c r="E53" s="172">
        <v>44813</v>
      </c>
      <c r="F53" s="170" t="s">
        <v>205</v>
      </c>
      <c r="G53" s="170" t="s">
        <v>6</v>
      </c>
      <c r="H53" s="173">
        <v>1</v>
      </c>
      <c r="I53" s="153">
        <f>'Sklady Rekapitulace '!$D$37</f>
        <v>0</v>
      </c>
      <c r="J53" s="174">
        <f>H53*I53</f>
        <v>0</v>
      </c>
    </row>
    <row r="54" spans="1:10" x14ac:dyDescent="0.2">
      <c r="A54" s="170"/>
      <c r="B54" s="171"/>
      <c r="C54" s="170"/>
      <c r="D54" s="170"/>
      <c r="E54" s="172"/>
      <c r="F54" s="171" t="s">
        <v>203</v>
      </c>
      <c r="G54" s="184" t="s">
        <v>1</v>
      </c>
      <c r="H54" s="176">
        <v>7</v>
      </c>
      <c r="I54" s="154">
        <f>'Sklady Rekapitulace '!$D$38</f>
        <v>0</v>
      </c>
      <c r="J54" s="174">
        <f t="shared" ref="J54:J57" si="8">H54*I54</f>
        <v>0</v>
      </c>
    </row>
    <row r="55" spans="1:10" x14ac:dyDescent="0.2">
      <c r="A55" s="170"/>
      <c r="B55" s="171"/>
      <c r="C55" s="170"/>
      <c r="D55" s="170"/>
      <c r="E55" s="172"/>
      <c r="F55" s="170" t="s">
        <v>204</v>
      </c>
      <c r="G55" s="170" t="s">
        <v>1</v>
      </c>
      <c r="H55" s="176">
        <v>101</v>
      </c>
      <c r="I55" s="154">
        <f>'Sklady Rekapitulace '!$D$39</f>
        <v>0</v>
      </c>
      <c r="J55" s="174">
        <f t="shared" si="8"/>
        <v>0</v>
      </c>
    </row>
    <row r="56" spans="1:10" x14ac:dyDescent="0.2">
      <c r="A56" s="170"/>
      <c r="B56" s="171"/>
      <c r="C56" s="170"/>
      <c r="D56" s="170"/>
      <c r="E56" s="172"/>
      <c r="F56" s="170" t="s">
        <v>91</v>
      </c>
      <c r="G56" s="170" t="s">
        <v>1</v>
      </c>
      <c r="H56" s="176">
        <v>15</v>
      </c>
      <c r="I56" s="154">
        <f>'Sklady Rekapitulace '!$D$40</f>
        <v>0</v>
      </c>
      <c r="J56" s="174">
        <f t="shared" si="8"/>
        <v>0</v>
      </c>
    </row>
    <row r="57" spans="1:10" x14ac:dyDescent="0.2">
      <c r="A57" s="170"/>
      <c r="B57" s="171"/>
      <c r="C57" s="170"/>
      <c r="D57" s="170"/>
      <c r="E57" s="172"/>
      <c r="F57" s="170" t="s">
        <v>13</v>
      </c>
      <c r="G57" s="170" t="s">
        <v>6</v>
      </c>
      <c r="H57" s="176">
        <v>1</v>
      </c>
      <c r="I57" s="154">
        <f>'Sklady Rekapitulace '!$D$41</f>
        <v>0</v>
      </c>
      <c r="J57" s="174">
        <f t="shared" si="8"/>
        <v>0</v>
      </c>
    </row>
    <row r="58" spans="1:10" x14ac:dyDescent="0.2">
      <c r="A58" s="177"/>
      <c r="B58" s="195" t="s">
        <v>15</v>
      </c>
      <c r="C58" s="179"/>
      <c r="D58" s="179"/>
      <c r="E58" s="180"/>
      <c r="F58" s="179"/>
      <c r="G58" s="179"/>
      <c r="H58" s="181"/>
      <c r="I58" s="182"/>
      <c r="J58" s="183">
        <f>SUM(J53:J57)</f>
        <v>0</v>
      </c>
    </row>
    <row r="59" spans="1:10" x14ac:dyDescent="0.2">
      <c r="A59" s="170"/>
      <c r="B59" s="171" t="s">
        <v>172</v>
      </c>
      <c r="C59" s="170" t="s">
        <v>408</v>
      </c>
      <c r="D59" s="170">
        <v>2</v>
      </c>
      <c r="E59" s="172">
        <v>44809</v>
      </c>
      <c r="F59" s="170" t="s">
        <v>205</v>
      </c>
      <c r="G59" s="170" t="s">
        <v>6</v>
      </c>
      <c r="H59" s="173">
        <v>1</v>
      </c>
      <c r="I59" s="153">
        <f>'Sklady Rekapitulace '!$D$37</f>
        <v>0</v>
      </c>
      <c r="J59" s="174">
        <f>H59*I59</f>
        <v>0</v>
      </c>
    </row>
    <row r="60" spans="1:10" x14ac:dyDescent="0.2">
      <c r="A60" s="170"/>
      <c r="B60" s="171"/>
      <c r="C60" s="170"/>
      <c r="D60" s="170"/>
      <c r="E60" s="172"/>
      <c r="F60" s="171" t="s">
        <v>203</v>
      </c>
      <c r="G60" s="184" t="s">
        <v>1</v>
      </c>
      <c r="H60" s="176">
        <v>12</v>
      </c>
      <c r="I60" s="154">
        <f>'Sklady Rekapitulace '!$D$38</f>
        <v>0</v>
      </c>
      <c r="J60" s="174">
        <f t="shared" ref="J60:J63" si="9">H60*I60</f>
        <v>0</v>
      </c>
    </row>
    <row r="61" spans="1:10" x14ac:dyDescent="0.2">
      <c r="A61" s="170"/>
      <c r="B61" s="171"/>
      <c r="C61" s="170"/>
      <c r="D61" s="170"/>
      <c r="E61" s="172"/>
      <c r="F61" s="170" t="s">
        <v>204</v>
      </c>
      <c r="G61" s="170" t="s">
        <v>1</v>
      </c>
      <c r="H61" s="176">
        <v>68</v>
      </c>
      <c r="I61" s="154">
        <f>'Sklady Rekapitulace '!$D$39</f>
        <v>0</v>
      </c>
      <c r="J61" s="174">
        <f t="shared" si="9"/>
        <v>0</v>
      </c>
    </row>
    <row r="62" spans="1:10" x14ac:dyDescent="0.2">
      <c r="A62" s="170"/>
      <c r="B62" s="171"/>
      <c r="C62" s="170"/>
      <c r="D62" s="170"/>
      <c r="E62" s="172"/>
      <c r="F62" s="170" t="s">
        <v>91</v>
      </c>
      <c r="G62" s="170" t="s">
        <v>1</v>
      </c>
      <c r="H62" s="176">
        <v>13</v>
      </c>
      <c r="I62" s="154">
        <f>'Sklady Rekapitulace '!$D$40</f>
        <v>0</v>
      </c>
      <c r="J62" s="174">
        <f t="shared" si="9"/>
        <v>0</v>
      </c>
    </row>
    <row r="63" spans="1:10" x14ac:dyDescent="0.2">
      <c r="A63" s="170"/>
      <c r="B63" s="171"/>
      <c r="C63" s="170"/>
      <c r="D63" s="170"/>
      <c r="E63" s="172"/>
      <c r="F63" s="170" t="s">
        <v>13</v>
      </c>
      <c r="G63" s="170" t="s">
        <v>6</v>
      </c>
      <c r="H63" s="176">
        <v>1</v>
      </c>
      <c r="I63" s="154">
        <f>'Sklady Rekapitulace '!$D$41</f>
        <v>0</v>
      </c>
      <c r="J63" s="174">
        <f t="shared" si="9"/>
        <v>0</v>
      </c>
    </row>
    <row r="64" spans="1:10" x14ac:dyDescent="0.2">
      <c r="A64" s="177"/>
      <c r="B64" s="195" t="s">
        <v>15</v>
      </c>
      <c r="C64" s="179"/>
      <c r="D64" s="179"/>
      <c r="E64" s="180"/>
      <c r="F64" s="179"/>
      <c r="G64" s="179"/>
      <c r="H64" s="181"/>
      <c r="I64" s="182"/>
      <c r="J64" s="183">
        <f>SUM(J59:J63)</f>
        <v>0</v>
      </c>
    </row>
    <row r="65" spans="1:10" ht="13.9" customHeight="1" x14ac:dyDescent="0.2">
      <c r="A65" s="170"/>
      <c r="B65" s="185" t="s">
        <v>173</v>
      </c>
      <c r="C65" s="186" t="s">
        <v>409</v>
      </c>
      <c r="D65" s="170">
        <v>2</v>
      </c>
      <c r="E65" s="172">
        <v>44890</v>
      </c>
      <c r="F65" s="170" t="s">
        <v>205</v>
      </c>
      <c r="G65" s="170" t="s">
        <v>6</v>
      </c>
      <c r="H65" s="173">
        <v>1</v>
      </c>
      <c r="I65" s="153">
        <f>'Sklady Rekapitulace '!$D$37</f>
        <v>0</v>
      </c>
      <c r="J65" s="174">
        <f>H65*I65</f>
        <v>0</v>
      </c>
    </row>
    <row r="66" spans="1:10" x14ac:dyDescent="0.2">
      <c r="A66" s="170"/>
      <c r="B66" s="171"/>
      <c r="C66" s="170"/>
      <c r="D66" s="170"/>
      <c r="E66" s="172"/>
      <c r="F66" s="171" t="s">
        <v>203</v>
      </c>
      <c r="G66" s="184" t="s">
        <v>1</v>
      </c>
      <c r="H66" s="176">
        <v>11</v>
      </c>
      <c r="I66" s="154">
        <f>'Sklady Rekapitulace '!$D$38</f>
        <v>0</v>
      </c>
      <c r="J66" s="174">
        <f t="shared" ref="J66:J69" si="10">H66*I66</f>
        <v>0</v>
      </c>
    </row>
    <row r="67" spans="1:10" x14ac:dyDescent="0.2">
      <c r="A67" s="170"/>
      <c r="B67" s="171"/>
      <c r="C67" s="170"/>
      <c r="D67" s="170"/>
      <c r="E67" s="172"/>
      <c r="F67" s="170" t="s">
        <v>204</v>
      </c>
      <c r="G67" s="170" t="s">
        <v>1</v>
      </c>
      <c r="H67" s="176">
        <v>246</v>
      </c>
      <c r="I67" s="154">
        <f>'Sklady Rekapitulace '!$D$39</f>
        <v>0</v>
      </c>
      <c r="J67" s="174">
        <f t="shared" si="10"/>
        <v>0</v>
      </c>
    </row>
    <row r="68" spans="1:10" x14ac:dyDescent="0.2">
      <c r="A68" s="170"/>
      <c r="B68" s="171"/>
      <c r="C68" s="170"/>
      <c r="D68" s="170"/>
      <c r="E68" s="172"/>
      <c r="F68" s="170" t="s">
        <v>91</v>
      </c>
      <c r="G68" s="170" t="s">
        <v>1</v>
      </c>
      <c r="H68" s="176">
        <v>39</v>
      </c>
      <c r="I68" s="154">
        <f>'Sklady Rekapitulace '!$D$40</f>
        <v>0</v>
      </c>
      <c r="J68" s="174">
        <f t="shared" si="10"/>
        <v>0</v>
      </c>
    </row>
    <row r="69" spans="1:10" x14ac:dyDescent="0.2">
      <c r="A69" s="170"/>
      <c r="B69" s="171"/>
      <c r="C69" s="170"/>
      <c r="D69" s="170"/>
      <c r="E69" s="172"/>
      <c r="F69" s="170" t="s">
        <v>13</v>
      </c>
      <c r="G69" s="170" t="s">
        <v>6</v>
      </c>
      <c r="H69" s="176">
        <v>1</v>
      </c>
      <c r="I69" s="154">
        <f>'Sklady Rekapitulace '!$D$41</f>
        <v>0</v>
      </c>
      <c r="J69" s="174">
        <f t="shared" si="10"/>
        <v>0</v>
      </c>
    </row>
    <row r="70" spans="1:10" x14ac:dyDescent="0.2">
      <c r="A70" s="177"/>
      <c r="B70" s="195" t="s">
        <v>15</v>
      </c>
      <c r="C70" s="179"/>
      <c r="D70" s="179"/>
      <c r="E70" s="180"/>
      <c r="F70" s="179"/>
      <c r="G70" s="179"/>
      <c r="H70" s="181"/>
      <c r="I70" s="182"/>
      <c r="J70" s="183">
        <f>SUM(J65:J69)</f>
        <v>0</v>
      </c>
    </row>
    <row r="71" spans="1:10" x14ac:dyDescent="0.2">
      <c r="A71" s="170"/>
      <c r="B71" s="185" t="s">
        <v>410</v>
      </c>
      <c r="C71" s="186" t="s">
        <v>20</v>
      </c>
      <c r="D71" s="170">
        <v>2</v>
      </c>
      <c r="E71" s="172">
        <v>44994</v>
      </c>
      <c r="F71" s="170" t="s">
        <v>205</v>
      </c>
      <c r="G71" s="170" t="s">
        <v>6</v>
      </c>
      <c r="H71" s="173">
        <v>1</v>
      </c>
      <c r="I71" s="153">
        <f>'Sklady Rekapitulace '!$D$37</f>
        <v>0</v>
      </c>
      <c r="J71" s="174">
        <f>H71*I71</f>
        <v>0</v>
      </c>
    </row>
    <row r="72" spans="1:10" x14ac:dyDescent="0.2">
      <c r="A72" s="170"/>
      <c r="B72" s="171"/>
      <c r="C72" s="170"/>
      <c r="D72" s="170"/>
      <c r="E72" s="172"/>
      <c r="F72" s="171" t="s">
        <v>203</v>
      </c>
      <c r="G72" s="170" t="s">
        <v>1</v>
      </c>
      <c r="H72" s="176">
        <v>9</v>
      </c>
      <c r="I72" s="154">
        <f>'Sklady Rekapitulace '!$D$38</f>
        <v>0</v>
      </c>
      <c r="J72" s="174">
        <f t="shared" ref="J72:J75" si="11">H72*I72</f>
        <v>0</v>
      </c>
    </row>
    <row r="73" spans="1:10" x14ac:dyDescent="0.2">
      <c r="A73" s="170"/>
      <c r="B73" s="171"/>
      <c r="C73" s="170"/>
      <c r="D73" s="170"/>
      <c r="E73" s="172"/>
      <c r="F73" s="170" t="s">
        <v>204</v>
      </c>
      <c r="G73" s="170" t="s">
        <v>1</v>
      </c>
      <c r="H73" s="176">
        <v>148</v>
      </c>
      <c r="I73" s="154">
        <f>'Sklady Rekapitulace '!$D$39</f>
        <v>0</v>
      </c>
      <c r="J73" s="174">
        <f t="shared" si="11"/>
        <v>0</v>
      </c>
    </row>
    <row r="74" spans="1:10" x14ac:dyDescent="0.2">
      <c r="A74" s="170"/>
      <c r="B74" s="171"/>
      <c r="C74" s="170"/>
      <c r="D74" s="170"/>
      <c r="E74" s="172"/>
      <c r="F74" s="170" t="s">
        <v>91</v>
      </c>
      <c r="G74" s="170" t="s">
        <v>1</v>
      </c>
      <c r="H74" s="176">
        <v>12</v>
      </c>
      <c r="I74" s="154">
        <f>'Sklady Rekapitulace '!$D$40</f>
        <v>0</v>
      </c>
      <c r="J74" s="174">
        <f t="shared" si="11"/>
        <v>0</v>
      </c>
    </row>
    <row r="75" spans="1:10" x14ac:dyDescent="0.2">
      <c r="A75" s="170"/>
      <c r="B75" s="171"/>
      <c r="C75" s="170"/>
      <c r="D75" s="170"/>
      <c r="E75" s="172"/>
      <c r="F75" s="170" t="s">
        <v>13</v>
      </c>
      <c r="G75" s="170" t="s">
        <v>6</v>
      </c>
      <c r="H75" s="176">
        <v>1</v>
      </c>
      <c r="I75" s="154">
        <f>'Sklady Rekapitulace '!$D$41</f>
        <v>0</v>
      </c>
      <c r="J75" s="174">
        <f t="shared" si="11"/>
        <v>0</v>
      </c>
    </row>
    <row r="76" spans="1:10" x14ac:dyDescent="0.2">
      <c r="A76" s="177"/>
      <c r="B76" s="195" t="s">
        <v>15</v>
      </c>
      <c r="C76" s="179"/>
      <c r="D76" s="179"/>
      <c r="E76" s="180"/>
      <c r="F76" s="179"/>
      <c r="G76" s="179"/>
      <c r="H76" s="181"/>
      <c r="I76" s="182"/>
      <c r="J76" s="183">
        <f>SUM(J71:J75)</f>
        <v>0</v>
      </c>
    </row>
    <row r="77" spans="1:10" x14ac:dyDescent="0.2">
      <c r="A77" s="170"/>
      <c r="B77" s="185" t="s">
        <v>410</v>
      </c>
      <c r="C77" s="186" t="s">
        <v>411</v>
      </c>
      <c r="D77" s="170">
        <v>2</v>
      </c>
      <c r="E77" s="172">
        <v>44994</v>
      </c>
      <c r="F77" s="170" t="s">
        <v>205</v>
      </c>
      <c r="G77" s="170" t="s">
        <v>6</v>
      </c>
      <c r="H77" s="173">
        <v>1</v>
      </c>
      <c r="I77" s="153">
        <f>'Sklady Rekapitulace '!$D$37</f>
        <v>0</v>
      </c>
      <c r="J77" s="174">
        <f>H77*I77</f>
        <v>0</v>
      </c>
    </row>
    <row r="78" spans="1:10" x14ac:dyDescent="0.2">
      <c r="A78" s="170"/>
      <c r="B78" s="171"/>
      <c r="C78" s="170"/>
      <c r="D78" s="170"/>
      <c r="E78" s="172"/>
      <c r="F78" s="171" t="s">
        <v>203</v>
      </c>
      <c r="G78" s="184" t="s">
        <v>1</v>
      </c>
      <c r="H78" s="176">
        <v>1</v>
      </c>
      <c r="I78" s="154">
        <f>'Sklady Rekapitulace '!$D$38</f>
        <v>0</v>
      </c>
      <c r="J78" s="174">
        <f t="shared" ref="J78:J81" si="12">H78*I78</f>
        <v>0</v>
      </c>
    </row>
    <row r="79" spans="1:10" x14ac:dyDescent="0.2">
      <c r="A79" s="170"/>
      <c r="B79" s="171"/>
      <c r="C79" s="170"/>
      <c r="D79" s="170"/>
      <c r="E79" s="172"/>
      <c r="F79" s="170" t="s">
        <v>204</v>
      </c>
      <c r="G79" s="170" t="s">
        <v>1</v>
      </c>
      <c r="H79" s="176">
        <v>13</v>
      </c>
      <c r="I79" s="154">
        <f>'Sklady Rekapitulace '!$D$39</f>
        <v>0</v>
      </c>
      <c r="J79" s="174">
        <f t="shared" si="12"/>
        <v>0</v>
      </c>
    </row>
    <row r="80" spans="1:10" x14ac:dyDescent="0.2">
      <c r="A80" s="170"/>
      <c r="B80" s="171"/>
      <c r="C80" s="170"/>
      <c r="D80" s="170"/>
      <c r="E80" s="172"/>
      <c r="F80" s="170" t="s">
        <v>91</v>
      </c>
      <c r="G80" s="170" t="s">
        <v>1</v>
      </c>
      <c r="H80" s="176">
        <v>0</v>
      </c>
      <c r="I80" s="154">
        <f>'Sklady Rekapitulace '!$D$40</f>
        <v>0</v>
      </c>
      <c r="J80" s="174">
        <f t="shared" si="12"/>
        <v>0</v>
      </c>
    </row>
    <row r="81" spans="1:10" x14ac:dyDescent="0.2">
      <c r="A81" s="170"/>
      <c r="B81" s="171"/>
      <c r="C81" s="170"/>
      <c r="D81" s="170"/>
      <c r="E81" s="172"/>
      <c r="F81" s="170" t="s">
        <v>13</v>
      </c>
      <c r="G81" s="170" t="s">
        <v>6</v>
      </c>
      <c r="H81" s="176">
        <v>1</v>
      </c>
      <c r="I81" s="154">
        <f>'Sklady Rekapitulace '!$D$41</f>
        <v>0</v>
      </c>
      <c r="J81" s="174">
        <f t="shared" si="12"/>
        <v>0</v>
      </c>
    </row>
    <row r="82" spans="1:10" x14ac:dyDescent="0.2">
      <c r="A82" s="177"/>
      <c r="B82" s="195" t="s">
        <v>15</v>
      </c>
      <c r="C82" s="179"/>
      <c r="D82" s="179"/>
      <c r="E82" s="180"/>
      <c r="F82" s="179"/>
      <c r="G82" s="179"/>
      <c r="H82" s="181"/>
      <c r="I82" s="182"/>
      <c r="J82" s="183">
        <f>SUM(J77:J81)</f>
        <v>0</v>
      </c>
    </row>
    <row r="83" spans="1:10" x14ac:dyDescent="0.2">
      <c r="A83" s="170"/>
      <c r="B83" s="185" t="s">
        <v>410</v>
      </c>
      <c r="C83" s="186" t="s">
        <v>412</v>
      </c>
      <c r="D83" s="170">
        <v>2</v>
      </c>
      <c r="E83" s="172">
        <v>44994</v>
      </c>
      <c r="F83" s="170" t="s">
        <v>205</v>
      </c>
      <c r="G83" s="170" t="s">
        <v>6</v>
      </c>
      <c r="H83" s="173">
        <v>1</v>
      </c>
      <c r="I83" s="153">
        <f>'Sklady Rekapitulace '!$D$37</f>
        <v>0</v>
      </c>
      <c r="J83" s="174">
        <f>H83*I83</f>
        <v>0</v>
      </c>
    </row>
    <row r="84" spans="1:10" x14ac:dyDescent="0.2">
      <c r="A84" s="170"/>
      <c r="B84" s="171"/>
      <c r="C84" s="170"/>
      <c r="D84" s="170"/>
      <c r="E84" s="172"/>
      <c r="F84" s="171" t="s">
        <v>203</v>
      </c>
      <c r="G84" s="184" t="s">
        <v>1</v>
      </c>
      <c r="H84" s="176">
        <v>1</v>
      </c>
      <c r="I84" s="154">
        <f>'Sklady Rekapitulace '!$D$38</f>
        <v>0</v>
      </c>
      <c r="J84" s="174">
        <f t="shared" ref="J84:J141" si="13">H84*I84</f>
        <v>0</v>
      </c>
    </row>
    <row r="85" spans="1:10" x14ac:dyDescent="0.2">
      <c r="A85" s="170"/>
      <c r="B85" s="171"/>
      <c r="C85" s="170"/>
      <c r="D85" s="170"/>
      <c r="E85" s="172"/>
      <c r="F85" s="170" t="s">
        <v>204</v>
      </c>
      <c r="G85" s="170" t="s">
        <v>1</v>
      </c>
      <c r="H85" s="176">
        <v>13</v>
      </c>
      <c r="I85" s="154">
        <f>'Sklady Rekapitulace '!$D$39</f>
        <v>0</v>
      </c>
      <c r="J85" s="174">
        <f t="shared" si="13"/>
        <v>0</v>
      </c>
    </row>
    <row r="86" spans="1:10" x14ac:dyDescent="0.2">
      <c r="A86" s="170"/>
      <c r="B86" s="171"/>
      <c r="C86" s="170"/>
      <c r="D86" s="170"/>
      <c r="E86" s="172"/>
      <c r="F86" s="170" t="s">
        <v>91</v>
      </c>
      <c r="G86" s="170" t="s">
        <v>1</v>
      </c>
      <c r="H86" s="176">
        <v>0</v>
      </c>
      <c r="I86" s="154">
        <f>'Sklady Rekapitulace '!$D$40</f>
        <v>0</v>
      </c>
      <c r="J86" s="174">
        <f t="shared" si="13"/>
        <v>0</v>
      </c>
    </row>
    <row r="87" spans="1:10" x14ac:dyDescent="0.2">
      <c r="A87" s="170"/>
      <c r="B87" s="171"/>
      <c r="C87" s="170"/>
      <c r="D87" s="170"/>
      <c r="E87" s="172"/>
      <c r="F87" s="170" t="s">
        <v>13</v>
      </c>
      <c r="G87" s="170" t="s">
        <v>6</v>
      </c>
      <c r="H87" s="176">
        <v>1</v>
      </c>
      <c r="I87" s="154">
        <f>'Sklady Rekapitulace '!$D$41</f>
        <v>0</v>
      </c>
      <c r="J87" s="174">
        <f t="shared" si="13"/>
        <v>0</v>
      </c>
    </row>
    <row r="88" spans="1:10" x14ac:dyDescent="0.2">
      <c r="A88" s="177"/>
      <c r="B88" s="195" t="s">
        <v>15</v>
      </c>
      <c r="C88" s="179"/>
      <c r="D88" s="179"/>
      <c r="E88" s="180"/>
      <c r="F88" s="179"/>
      <c r="G88" s="179"/>
      <c r="H88" s="181"/>
      <c r="I88" s="182"/>
      <c r="J88" s="183">
        <f>SUM(J83:J87)</f>
        <v>0</v>
      </c>
    </row>
    <row r="89" spans="1:10" x14ac:dyDescent="0.2">
      <c r="A89" s="170"/>
      <c r="B89" s="185" t="s">
        <v>413</v>
      </c>
      <c r="C89" s="186" t="s">
        <v>414</v>
      </c>
      <c r="D89" s="170">
        <v>2</v>
      </c>
      <c r="E89" s="172">
        <v>45188</v>
      </c>
      <c r="F89" s="170" t="s">
        <v>205</v>
      </c>
      <c r="G89" s="170" t="s">
        <v>6</v>
      </c>
      <c r="H89" s="173">
        <v>1</v>
      </c>
      <c r="I89" s="153">
        <f>'Sklady Rekapitulace '!$D$37</f>
        <v>0</v>
      </c>
      <c r="J89" s="174">
        <f t="shared" si="13"/>
        <v>0</v>
      </c>
    </row>
    <row r="90" spans="1:10" x14ac:dyDescent="0.2">
      <c r="A90" s="170"/>
      <c r="B90" s="171"/>
      <c r="C90" s="170"/>
      <c r="D90" s="170"/>
      <c r="E90" s="172"/>
      <c r="F90" s="171" t="s">
        <v>203</v>
      </c>
      <c r="G90" s="170" t="s">
        <v>1</v>
      </c>
      <c r="H90" s="176">
        <v>12</v>
      </c>
      <c r="I90" s="154">
        <f>'Sklady Rekapitulace '!$D$38</f>
        <v>0</v>
      </c>
      <c r="J90" s="174">
        <f t="shared" si="13"/>
        <v>0</v>
      </c>
    </row>
    <row r="91" spans="1:10" x14ac:dyDescent="0.2">
      <c r="A91" s="170"/>
      <c r="B91" s="171"/>
      <c r="C91" s="170"/>
      <c r="D91" s="170"/>
      <c r="E91" s="172"/>
      <c r="F91" s="170" t="s">
        <v>204</v>
      </c>
      <c r="G91" s="170" t="s">
        <v>1</v>
      </c>
      <c r="H91" s="176">
        <v>61</v>
      </c>
      <c r="I91" s="154">
        <f>'Sklady Rekapitulace '!$D$39</f>
        <v>0</v>
      </c>
      <c r="J91" s="174">
        <f t="shared" si="13"/>
        <v>0</v>
      </c>
    </row>
    <row r="92" spans="1:10" x14ac:dyDescent="0.2">
      <c r="A92" s="170"/>
      <c r="B92" s="171"/>
      <c r="C92" s="170"/>
      <c r="D92" s="170"/>
      <c r="E92" s="172"/>
      <c r="F92" s="170" t="s">
        <v>91</v>
      </c>
      <c r="G92" s="170" t="s">
        <v>1</v>
      </c>
      <c r="H92" s="176">
        <v>0</v>
      </c>
      <c r="I92" s="154">
        <f>'Sklady Rekapitulace '!$D$40</f>
        <v>0</v>
      </c>
      <c r="J92" s="174">
        <f t="shared" si="13"/>
        <v>0</v>
      </c>
    </row>
    <row r="93" spans="1:10" x14ac:dyDescent="0.2">
      <c r="A93" s="170"/>
      <c r="B93" s="171"/>
      <c r="C93" s="170"/>
      <c r="D93" s="170"/>
      <c r="E93" s="172"/>
      <c r="F93" s="170" t="s">
        <v>13</v>
      </c>
      <c r="G93" s="170" t="s">
        <v>6</v>
      </c>
      <c r="H93" s="176">
        <v>1</v>
      </c>
      <c r="I93" s="154">
        <f>'Sklady Rekapitulace '!$D$41</f>
        <v>0</v>
      </c>
      <c r="J93" s="174">
        <f t="shared" si="13"/>
        <v>0</v>
      </c>
    </row>
    <row r="94" spans="1:10" x14ac:dyDescent="0.2">
      <c r="A94" s="177"/>
      <c r="B94" s="195" t="s">
        <v>15</v>
      </c>
      <c r="C94" s="179"/>
      <c r="D94" s="179"/>
      <c r="E94" s="180"/>
      <c r="F94" s="179"/>
      <c r="G94" s="179"/>
      <c r="H94" s="181"/>
      <c r="I94" s="182"/>
      <c r="J94" s="183">
        <f>SUM(J89:J93)</f>
        <v>0</v>
      </c>
    </row>
    <row r="95" spans="1:10" ht="13.9" customHeight="1" x14ac:dyDescent="0.2">
      <c r="A95" s="170"/>
      <c r="B95" s="185" t="s">
        <v>183</v>
      </c>
      <c r="C95" s="186" t="s">
        <v>39</v>
      </c>
      <c r="D95" s="170">
        <v>2</v>
      </c>
      <c r="E95" s="172">
        <v>44994</v>
      </c>
      <c r="F95" s="170" t="s">
        <v>205</v>
      </c>
      <c r="G95" s="170" t="s">
        <v>6</v>
      </c>
      <c r="H95" s="173">
        <v>1</v>
      </c>
      <c r="I95" s="153">
        <f>'Sklady Rekapitulace '!$D$37</f>
        <v>0</v>
      </c>
      <c r="J95" s="174">
        <f t="shared" si="13"/>
        <v>0</v>
      </c>
    </row>
    <row r="96" spans="1:10" x14ac:dyDescent="0.2">
      <c r="A96" s="170"/>
      <c r="B96" s="171"/>
      <c r="C96" s="170"/>
      <c r="D96" s="170"/>
      <c r="E96" s="172"/>
      <c r="F96" s="171" t="s">
        <v>203</v>
      </c>
      <c r="G96" s="184" t="s">
        <v>1</v>
      </c>
      <c r="H96" s="176">
        <v>14</v>
      </c>
      <c r="I96" s="154">
        <f>'Sklady Rekapitulace '!$D$38</f>
        <v>0</v>
      </c>
      <c r="J96" s="174">
        <f t="shared" si="13"/>
        <v>0</v>
      </c>
    </row>
    <row r="97" spans="1:10" x14ac:dyDescent="0.2">
      <c r="A97" s="170"/>
      <c r="B97" s="171"/>
      <c r="C97" s="170"/>
      <c r="D97" s="170"/>
      <c r="E97" s="172"/>
      <c r="F97" s="170" t="s">
        <v>204</v>
      </c>
      <c r="G97" s="170" t="s">
        <v>1</v>
      </c>
      <c r="H97" s="176">
        <v>253</v>
      </c>
      <c r="I97" s="154">
        <f>'Sklady Rekapitulace '!$D$39</f>
        <v>0</v>
      </c>
      <c r="J97" s="174">
        <f t="shared" si="13"/>
        <v>0</v>
      </c>
    </row>
    <row r="98" spans="1:10" x14ac:dyDescent="0.2">
      <c r="A98" s="170"/>
      <c r="B98" s="171"/>
      <c r="C98" s="170"/>
      <c r="D98" s="170"/>
      <c r="E98" s="172"/>
      <c r="F98" s="170" t="s">
        <v>91</v>
      </c>
      <c r="G98" s="170" t="s">
        <v>1</v>
      </c>
      <c r="H98" s="176">
        <v>10</v>
      </c>
      <c r="I98" s="154">
        <f>'Sklady Rekapitulace '!$D$40</f>
        <v>0</v>
      </c>
      <c r="J98" s="174">
        <f t="shared" si="13"/>
        <v>0</v>
      </c>
    </row>
    <row r="99" spans="1:10" x14ac:dyDescent="0.2">
      <c r="A99" s="170"/>
      <c r="B99" s="171"/>
      <c r="C99" s="170"/>
      <c r="D99" s="170"/>
      <c r="E99" s="172"/>
      <c r="F99" s="170" t="s">
        <v>13</v>
      </c>
      <c r="G99" s="170" t="s">
        <v>6</v>
      </c>
      <c r="H99" s="176">
        <v>1</v>
      </c>
      <c r="I99" s="154">
        <f>'Sklady Rekapitulace '!$D$41</f>
        <v>0</v>
      </c>
      <c r="J99" s="174">
        <f t="shared" si="13"/>
        <v>0</v>
      </c>
    </row>
    <row r="100" spans="1:10" x14ac:dyDescent="0.2">
      <c r="A100" s="177"/>
      <c r="B100" s="195" t="s">
        <v>15</v>
      </c>
      <c r="C100" s="179"/>
      <c r="D100" s="179"/>
      <c r="E100" s="180"/>
      <c r="F100" s="179"/>
      <c r="G100" s="179"/>
      <c r="H100" s="181"/>
      <c r="I100" s="182"/>
      <c r="J100" s="183">
        <f>SUM(J95:J99)</f>
        <v>0</v>
      </c>
    </row>
    <row r="101" spans="1:10" ht="13.9" customHeight="1" x14ac:dyDescent="0.2">
      <c r="A101" s="170"/>
      <c r="B101" s="185" t="s">
        <v>415</v>
      </c>
      <c r="C101" s="186" t="s">
        <v>416</v>
      </c>
      <c r="D101" s="170">
        <v>2</v>
      </c>
      <c r="E101" s="172">
        <v>45096</v>
      </c>
      <c r="F101" s="170" t="s">
        <v>205</v>
      </c>
      <c r="G101" s="170" t="s">
        <v>6</v>
      </c>
      <c r="H101" s="173">
        <v>1</v>
      </c>
      <c r="I101" s="153">
        <f>'Sklady Rekapitulace '!$D$37</f>
        <v>0</v>
      </c>
      <c r="J101" s="174">
        <f t="shared" si="13"/>
        <v>0</v>
      </c>
    </row>
    <row r="102" spans="1:10" x14ac:dyDescent="0.2">
      <c r="A102" s="170"/>
      <c r="B102" s="171"/>
      <c r="C102" s="170"/>
      <c r="D102" s="170"/>
      <c r="E102" s="172"/>
      <c r="F102" s="171" t="s">
        <v>203</v>
      </c>
      <c r="G102" s="170" t="s">
        <v>1</v>
      </c>
      <c r="H102" s="176">
        <v>1</v>
      </c>
      <c r="I102" s="154">
        <f>'Sklady Rekapitulace '!$D$38</f>
        <v>0</v>
      </c>
      <c r="J102" s="174">
        <f t="shared" si="13"/>
        <v>0</v>
      </c>
    </row>
    <row r="103" spans="1:10" x14ac:dyDescent="0.2">
      <c r="A103" s="170"/>
      <c r="B103" s="171"/>
      <c r="C103" s="170"/>
      <c r="D103" s="170"/>
      <c r="E103" s="172"/>
      <c r="F103" s="170" t="s">
        <v>204</v>
      </c>
      <c r="G103" s="170" t="s">
        <v>1</v>
      </c>
      <c r="H103" s="176">
        <v>19</v>
      </c>
      <c r="I103" s="154">
        <f>'Sklady Rekapitulace '!$D$39</f>
        <v>0</v>
      </c>
      <c r="J103" s="174">
        <f t="shared" si="13"/>
        <v>0</v>
      </c>
    </row>
    <row r="104" spans="1:10" x14ac:dyDescent="0.2">
      <c r="A104" s="170"/>
      <c r="B104" s="171"/>
      <c r="C104" s="170"/>
      <c r="D104" s="170"/>
      <c r="E104" s="172"/>
      <c r="F104" s="170" t="s">
        <v>91</v>
      </c>
      <c r="G104" s="170" t="s">
        <v>1</v>
      </c>
      <c r="H104" s="176">
        <v>1</v>
      </c>
      <c r="I104" s="154">
        <f>'Sklady Rekapitulace '!$D$40</f>
        <v>0</v>
      </c>
      <c r="J104" s="174">
        <f t="shared" si="13"/>
        <v>0</v>
      </c>
    </row>
    <row r="105" spans="1:10" x14ac:dyDescent="0.2">
      <c r="A105" s="170"/>
      <c r="B105" s="171"/>
      <c r="C105" s="170"/>
      <c r="D105" s="170"/>
      <c r="E105" s="172"/>
      <c r="F105" s="170" t="s">
        <v>13</v>
      </c>
      <c r="G105" s="170" t="s">
        <v>6</v>
      </c>
      <c r="H105" s="176">
        <v>1</v>
      </c>
      <c r="I105" s="154">
        <f>'Sklady Rekapitulace '!$D$41</f>
        <v>0</v>
      </c>
      <c r="J105" s="174">
        <f t="shared" si="13"/>
        <v>0</v>
      </c>
    </row>
    <row r="106" spans="1:10" x14ac:dyDescent="0.2">
      <c r="A106" s="177"/>
      <c r="B106" s="195" t="s">
        <v>15</v>
      </c>
      <c r="C106" s="179"/>
      <c r="D106" s="179"/>
      <c r="E106" s="180"/>
      <c r="F106" s="179"/>
      <c r="G106" s="179"/>
      <c r="H106" s="181"/>
      <c r="I106" s="182"/>
      <c r="J106" s="183">
        <f>SUM(J101:J105)</f>
        <v>0</v>
      </c>
    </row>
    <row r="107" spans="1:10" ht="13.9" customHeight="1" x14ac:dyDescent="0.2">
      <c r="A107" s="170"/>
      <c r="B107" s="185" t="s">
        <v>184</v>
      </c>
      <c r="C107" s="186" t="s">
        <v>417</v>
      </c>
      <c r="D107" s="170">
        <v>2</v>
      </c>
      <c r="E107" s="172">
        <v>44967</v>
      </c>
      <c r="F107" s="170" t="s">
        <v>205</v>
      </c>
      <c r="G107" s="170" t="s">
        <v>6</v>
      </c>
      <c r="H107" s="173">
        <v>1</v>
      </c>
      <c r="I107" s="153">
        <f>'Sklady Rekapitulace '!$D$37</f>
        <v>0</v>
      </c>
      <c r="J107" s="174">
        <f t="shared" si="13"/>
        <v>0</v>
      </c>
    </row>
    <row r="108" spans="1:10" x14ac:dyDescent="0.2">
      <c r="A108" s="170"/>
      <c r="B108" s="171"/>
      <c r="C108" s="170"/>
      <c r="D108" s="170"/>
      <c r="E108" s="172"/>
      <c r="F108" s="171" t="s">
        <v>203</v>
      </c>
      <c r="G108" s="184" t="s">
        <v>1</v>
      </c>
      <c r="H108" s="176">
        <v>14</v>
      </c>
      <c r="I108" s="154">
        <f>'Sklady Rekapitulace '!$D$38</f>
        <v>0</v>
      </c>
      <c r="J108" s="174">
        <f t="shared" si="13"/>
        <v>0</v>
      </c>
    </row>
    <row r="109" spans="1:10" x14ac:dyDescent="0.2">
      <c r="A109" s="170"/>
      <c r="B109" s="171"/>
      <c r="C109" s="170"/>
      <c r="D109" s="170"/>
      <c r="E109" s="172"/>
      <c r="F109" s="170" t="s">
        <v>204</v>
      </c>
      <c r="G109" s="170" t="s">
        <v>1</v>
      </c>
      <c r="H109" s="176">
        <v>137</v>
      </c>
      <c r="I109" s="154">
        <f>'Sklady Rekapitulace '!$D$39</f>
        <v>0</v>
      </c>
      <c r="J109" s="174">
        <f t="shared" si="13"/>
        <v>0</v>
      </c>
    </row>
    <row r="110" spans="1:10" x14ac:dyDescent="0.2">
      <c r="A110" s="170"/>
      <c r="B110" s="171"/>
      <c r="C110" s="170"/>
      <c r="D110" s="170"/>
      <c r="E110" s="172"/>
      <c r="F110" s="170" t="s">
        <v>91</v>
      </c>
      <c r="G110" s="170" t="s">
        <v>1</v>
      </c>
      <c r="H110" s="176">
        <v>19</v>
      </c>
      <c r="I110" s="154">
        <f>'Sklady Rekapitulace '!$D$40</f>
        <v>0</v>
      </c>
      <c r="J110" s="174">
        <f t="shared" si="13"/>
        <v>0</v>
      </c>
    </row>
    <row r="111" spans="1:10" x14ac:dyDescent="0.2">
      <c r="A111" s="170"/>
      <c r="B111" s="171"/>
      <c r="C111" s="170"/>
      <c r="D111" s="170"/>
      <c r="E111" s="172"/>
      <c r="F111" s="170" t="s">
        <v>13</v>
      </c>
      <c r="G111" s="170" t="s">
        <v>6</v>
      </c>
      <c r="H111" s="176">
        <v>1</v>
      </c>
      <c r="I111" s="154">
        <f>'Sklady Rekapitulace '!$D$41</f>
        <v>0</v>
      </c>
      <c r="J111" s="174">
        <f t="shared" si="13"/>
        <v>0</v>
      </c>
    </row>
    <row r="112" spans="1:10" x14ac:dyDescent="0.2">
      <c r="A112" s="177"/>
      <c r="B112" s="195" t="s">
        <v>15</v>
      </c>
      <c r="C112" s="179"/>
      <c r="D112" s="179"/>
      <c r="E112" s="180"/>
      <c r="F112" s="179"/>
      <c r="G112" s="179"/>
      <c r="H112" s="181"/>
      <c r="I112" s="182"/>
      <c r="J112" s="183">
        <f>SUM(J107:J111)</f>
        <v>0</v>
      </c>
    </row>
    <row r="113" spans="1:10" ht="13.9" customHeight="1" x14ac:dyDescent="0.2">
      <c r="A113" s="170"/>
      <c r="B113" s="185" t="s">
        <v>418</v>
      </c>
      <c r="C113" s="186" t="s">
        <v>419</v>
      </c>
      <c r="D113" s="170">
        <v>2</v>
      </c>
      <c r="E113" s="172">
        <v>44707</v>
      </c>
      <c r="F113" s="170" t="s">
        <v>205</v>
      </c>
      <c r="G113" s="170" t="s">
        <v>6</v>
      </c>
      <c r="H113" s="173">
        <v>1</v>
      </c>
      <c r="I113" s="153">
        <f>'Sklady Rekapitulace '!$D$37</f>
        <v>0</v>
      </c>
      <c r="J113" s="174">
        <f t="shared" si="13"/>
        <v>0</v>
      </c>
    </row>
    <row r="114" spans="1:10" x14ac:dyDescent="0.2">
      <c r="A114" s="170"/>
      <c r="B114" s="171"/>
      <c r="C114" s="170"/>
      <c r="D114" s="170"/>
      <c r="E114" s="172"/>
      <c r="F114" s="171" t="s">
        <v>203</v>
      </c>
      <c r="G114" s="184" t="s">
        <v>1</v>
      </c>
      <c r="H114" s="176">
        <v>1</v>
      </c>
      <c r="I114" s="154">
        <f>'Sklady Rekapitulace '!$D$38</f>
        <v>0</v>
      </c>
      <c r="J114" s="174">
        <f t="shared" si="13"/>
        <v>0</v>
      </c>
    </row>
    <row r="115" spans="1:10" x14ac:dyDescent="0.2">
      <c r="A115" s="170"/>
      <c r="B115" s="171"/>
      <c r="C115" s="170"/>
      <c r="D115" s="170"/>
      <c r="E115" s="172"/>
      <c r="F115" s="170" t="s">
        <v>204</v>
      </c>
      <c r="G115" s="170" t="s">
        <v>1</v>
      </c>
      <c r="H115" s="176">
        <v>21</v>
      </c>
      <c r="I115" s="154">
        <f>'Sklady Rekapitulace '!$D$39</f>
        <v>0</v>
      </c>
      <c r="J115" s="174">
        <f t="shared" si="13"/>
        <v>0</v>
      </c>
    </row>
    <row r="116" spans="1:10" x14ac:dyDescent="0.2">
      <c r="A116" s="170"/>
      <c r="B116" s="171"/>
      <c r="C116" s="170"/>
      <c r="D116" s="170"/>
      <c r="E116" s="172"/>
      <c r="F116" s="170" t="s">
        <v>91</v>
      </c>
      <c r="G116" s="170" t="s">
        <v>1</v>
      </c>
      <c r="H116" s="176">
        <v>8</v>
      </c>
      <c r="I116" s="154">
        <f>'Sklady Rekapitulace '!$D$40</f>
        <v>0</v>
      </c>
      <c r="J116" s="174">
        <f t="shared" si="13"/>
        <v>0</v>
      </c>
    </row>
    <row r="117" spans="1:10" x14ac:dyDescent="0.2">
      <c r="A117" s="170"/>
      <c r="B117" s="171"/>
      <c r="C117" s="170"/>
      <c r="D117" s="170"/>
      <c r="E117" s="172"/>
      <c r="F117" s="170" t="s">
        <v>13</v>
      </c>
      <c r="G117" s="170" t="s">
        <v>6</v>
      </c>
      <c r="H117" s="176">
        <v>1</v>
      </c>
      <c r="I117" s="154">
        <f>'Sklady Rekapitulace '!$D$41</f>
        <v>0</v>
      </c>
      <c r="J117" s="174">
        <f t="shared" si="13"/>
        <v>0</v>
      </c>
    </row>
    <row r="118" spans="1:10" x14ac:dyDescent="0.2">
      <c r="A118" s="177"/>
      <c r="B118" s="195" t="s">
        <v>15</v>
      </c>
      <c r="C118" s="179"/>
      <c r="D118" s="179"/>
      <c r="E118" s="180"/>
      <c r="F118" s="179"/>
      <c r="G118" s="179"/>
      <c r="H118" s="181"/>
      <c r="I118" s="182"/>
      <c r="J118" s="183">
        <f>SUM(J113:J117)</f>
        <v>0</v>
      </c>
    </row>
    <row r="119" spans="1:10" ht="13.9" customHeight="1" x14ac:dyDescent="0.2">
      <c r="A119" s="170"/>
      <c r="B119" s="185" t="s">
        <v>420</v>
      </c>
      <c r="C119" s="186" t="s">
        <v>421</v>
      </c>
      <c r="D119" s="170">
        <v>2</v>
      </c>
      <c r="E119" s="172">
        <v>44986</v>
      </c>
      <c r="F119" s="170" t="s">
        <v>205</v>
      </c>
      <c r="G119" s="170" t="s">
        <v>6</v>
      </c>
      <c r="H119" s="173">
        <v>1</v>
      </c>
      <c r="I119" s="153">
        <f>'Sklady Rekapitulace '!$D$37</f>
        <v>0</v>
      </c>
      <c r="J119" s="174">
        <f t="shared" si="13"/>
        <v>0</v>
      </c>
    </row>
    <row r="120" spans="1:10" x14ac:dyDescent="0.2">
      <c r="A120" s="170"/>
      <c r="B120" s="171"/>
      <c r="C120" s="170"/>
      <c r="D120" s="170"/>
      <c r="E120" s="172"/>
      <c r="F120" s="171" t="s">
        <v>203</v>
      </c>
      <c r="G120" s="184" t="s">
        <v>1</v>
      </c>
      <c r="H120" s="176">
        <v>38</v>
      </c>
      <c r="I120" s="154">
        <f>'Sklady Rekapitulace '!$D$38</f>
        <v>0</v>
      </c>
      <c r="J120" s="174">
        <f t="shared" si="13"/>
        <v>0</v>
      </c>
    </row>
    <row r="121" spans="1:10" x14ac:dyDescent="0.2">
      <c r="A121" s="170"/>
      <c r="B121" s="171"/>
      <c r="C121" s="170"/>
      <c r="D121" s="170"/>
      <c r="E121" s="172"/>
      <c r="F121" s="170" t="s">
        <v>204</v>
      </c>
      <c r="G121" s="170" t="s">
        <v>1</v>
      </c>
      <c r="H121" s="176">
        <v>88</v>
      </c>
      <c r="I121" s="154">
        <f>'Sklady Rekapitulace '!$D$39</f>
        <v>0</v>
      </c>
      <c r="J121" s="174">
        <f t="shared" si="13"/>
        <v>0</v>
      </c>
    </row>
    <row r="122" spans="1:10" x14ac:dyDescent="0.2">
      <c r="A122" s="170"/>
      <c r="B122" s="171"/>
      <c r="C122" s="170"/>
      <c r="D122" s="170"/>
      <c r="E122" s="172"/>
      <c r="F122" s="170" t="s">
        <v>91</v>
      </c>
      <c r="G122" s="170" t="s">
        <v>1</v>
      </c>
      <c r="H122" s="176">
        <v>16</v>
      </c>
      <c r="I122" s="154">
        <f>'Sklady Rekapitulace '!$D$40</f>
        <v>0</v>
      </c>
      <c r="J122" s="174">
        <f t="shared" si="13"/>
        <v>0</v>
      </c>
    </row>
    <row r="123" spans="1:10" x14ac:dyDescent="0.2">
      <c r="A123" s="170"/>
      <c r="B123" s="171"/>
      <c r="C123" s="170"/>
      <c r="D123" s="170"/>
      <c r="E123" s="172"/>
      <c r="F123" s="170" t="s">
        <v>13</v>
      </c>
      <c r="G123" s="170" t="s">
        <v>6</v>
      </c>
      <c r="H123" s="176">
        <v>1</v>
      </c>
      <c r="I123" s="154">
        <f>'Sklady Rekapitulace '!$D$41</f>
        <v>0</v>
      </c>
      <c r="J123" s="174">
        <f t="shared" si="13"/>
        <v>0</v>
      </c>
    </row>
    <row r="124" spans="1:10" x14ac:dyDescent="0.2">
      <c r="A124" s="177"/>
      <c r="B124" s="195" t="s">
        <v>15</v>
      </c>
      <c r="C124" s="179"/>
      <c r="D124" s="179"/>
      <c r="E124" s="180"/>
      <c r="F124" s="179"/>
      <c r="G124" s="179"/>
      <c r="H124" s="181"/>
      <c r="I124" s="182"/>
      <c r="J124" s="183">
        <f>SUM(J119:J123)</f>
        <v>0</v>
      </c>
    </row>
    <row r="125" spans="1:10" ht="13.9" customHeight="1" x14ac:dyDescent="0.2">
      <c r="A125" s="170"/>
      <c r="B125" s="185" t="s">
        <v>422</v>
      </c>
      <c r="C125" s="186" t="s">
        <v>423</v>
      </c>
      <c r="D125" s="170">
        <v>2</v>
      </c>
      <c r="E125" s="172">
        <v>44582</v>
      </c>
      <c r="F125" s="170" t="s">
        <v>205</v>
      </c>
      <c r="G125" s="170" t="s">
        <v>6</v>
      </c>
      <c r="H125" s="173">
        <v>1</v>
      </c>
      <c r="I125" s="153">
        <f>'Sklady Rekapitulace '!$D$37</f>
        <v>0</v>
      </c>
      <c r="J125" s="174">
        <f t="shared" si="13"/>
        <v>0</v>
      </c>
    </row>
    <row r="126" spans="1:10" x14ac:dyDescent="0.2">
      <c r="A126" s="170"/>
      <c r="B126" s="171"/>
      <c r="C126" s="170"/>
      <c r="D126" s="170"/>
      <c r="E126" s="172"/>
      <c r="F126" s="171" t="s">
        <v>203</v>
      </c>
      <c r="G126" s="184" t="s">
        <v>1</v>
      </c>
      <c r="H126" s="176">
        <v>8</v>
      </c>
      <c r="I126" s="154">
        <f>'Sklady Rekapitulace '!$D$38</f>
        <v>0</v>
      </c>
      <c r="J126" s="174">
        <f t="shared" si="13"/>
        <v>0</v>
      </c>
    </row>
    <row r="127" spans="1:10" x14ac:dyDescent="0.2">
      <c r="A127" s="170"/>
      <c r="B127" s="171"/>
      <c r="C127" s="170"/>
      <c r="D127" s="170"/>
      <c r="E127" s="172"/>
      <c r="F127" s="170" t="s">
        <v>204</v>
      </c>
      <c r="G127" s="170" t="s">
        <v>1</v>
      </c>
      <c r="H127" s="176">
        <v>17</v>
      </c>
      <c r="I127" s="154">
        <f>'Sklady Rekapitulace '!$D$39</f>
        <v>0</v>
      </c>
      <c r="J127" s="174">
        <f t="shared" si="13"/>
        <v>0</v>
      </c>
    </row>
    <row r="128" spans="1:10" x14ac:dyDescent="0.2">
      <c r="A128" s="170"/>
      <c r="B128" s="171"/>
      <c r="C128" s="170"/>
      <c r="D128" s="170"/>
      <c r="E128" s="172"/>
      <c r="F128" s="170" t="s">
        <v>91</v>
      </c>
      <c r="G128" s="170" t="s">
        <v>1</v>
      </c>
      <c r="H128" s="176">
        <v>3</v>
      </c>
      <c r="I128" s="154">
        <f>'Sklady Rekapitulace '!$D$40</f>
        <v>0</v>
      </c>
      <c r="J128" s="174">
        <f t="shared" si="13"/>
        <v>0</v>
      </c>
    </row>
    <row r="129" spans="1:10" x14ac:dyDescent="0.2">
      <c r="A129" s="170"/>
      <c r="B129" s="171"/>
      <c r="C129" s="170"/>
      <c r="D129" s="170"/>
      <c r="E129" s="172"/>
      <c r="F129" s="170" t="s">
        <v>13</v>
      </c>
      <c r="G129" s="170" t="s">
        <v>6</v>
      </c>
      <c r="H129" s="176">
        <v>1</v>
      </c>
      <c r="I129" s="154">
        <f>'Sklady Rekapitulace '!$D$41</f>
        <v>0</v>
      </c>
      <c r="J129" s="174">
        <f t="shared" si="13"/>
        <v>0</v>
      </c>
    </row>
    <row r="130" spans="1:10" x14ac:dyDescent="0.2">
      <c r="A130" s="177"/>
      <c r="B130" s="195" t="s">
        <v>15</v>
      </c>
      <c r="C130" s="179"/>
      <c r="D130" s="179"/>
      <c r="E130" s="180"/>
      <c r="F130" s="179"/>
      <c r="G130" s="179"/>
      <c r="H130" s="181"/>
      <c r="I130" s="182"/>
      <c r="J130" s="183">
        <f>SUM(J125:J129)</f>
        <v>0</v>
      </c>
    </row>
    <row r="131" spans="1:10" ht="13.9" customHeight="1" x14ac:dyDescent="0.2">
      <c r="A131" s="170"/>
      <c r="B131" s="185" t="s">
        <v>199</v>
      </c>
      <c r="C131" s="186" t="s">
        <v>35</v>
      </c>
      <c r="D131" s="170">
        <v>2</v>
      </c>
      <c r="E131" s="172">
        <v>44707</v>
      </c>
      <c r="F131" s="170" t="s">
        <v>205</v>
      </c>
      <c r="G131" s="170" t="s">
        <v>6</v>
      </c>
      <c r="H131" s="173">
        <v>1</v>
      </c>
      <c r="I131" s="153">
        <f>'Sklady Rekapitulace '!$D$37</f>
        <v>0</v>
      </c>
      <c r="J131" s="174">
        <f t="shared" si="13"/>
        <v>0</v>
      </c>
    </row>
    <row r="132" spans="1:10" x14ac:dyDescent="0.2">
      <c r="A132" s="170"/>
      <c r="B132" s="171"/>
      <c r="C132" s="170"/>
      <c r="D132" s="170"/>
      <c r="E132" s="172"/>
      <c r="F132" s="171" t="s">
        <v>203</v>
      </c>
      <c r="G132" s="170" t="s">
        <v>1</v>
      </c>
      <c r="H132" s="176">
        <v>8</v>
      </c>
      <c r="I132" s="154">
        <f>'Sklady Rekapitulace '!$D$38</f>
        <v>0</v>
      </c>
      <c r="J132" s="174">
        <f t="shared" si="13"/>
        <v>0</v>
      </c>
    </row>
    <row r="133" spans="1:10" x14ac:dyDescent="0.2">
      <c r="A133" s="170"/>
      <c r="B133" s="171"/>
      <c r="C133" s="170"/>
      <c r="D133" s="170"/>
      <c r="E133" s="172"/>
      <c r="F133" s="170" t="s">
        <v>204</v>
      </c>
      <c r="G133" s="170" t="s">
        <v>1</v>
      </c>
      <c r="H133" s="176">
        <v>207</v>
      </c>
      <c r="I133" s="154">
        <f>'Sklady Rekapitulace '!$D$39</f>
        <v>0</v>
      </c>
      <c r="J133" s="174">
        <f t="shared" si="13"/>
        <v>0</v>
      </c>
    </row>
    <row r="134" spans="1:10" x14ac:dyDescent="0.2">
      <c r="A134" s="170"/>
      <c r="B134" s="171"/>
      <c r="C134" s="170"/>
      <c r="D134" s="170"/>
      <c r="E134" s="172"/>
      <c r="F134" s="170" t="s">
        <v>91</v>
      </c>
      <c r="G134" s="170" t="s">
        <v>1</v>
      </c>
      <c r="H134" s="176">
        <v>32</v>
      </c>
      <c r="I134" s="154">
        <f>'Sklady Rekapitulace '!$D$40</f>
        <v>0</v>
      </c>
      <c r="J134" s="174">
        <f t="shared" si="13"/>
        <v>0</v>
      </c>
    </row>
    <row r="135" spans="1:10" x14ac:dyDescent="0.2">
      <c r="A135" s="170"/>
      <c r="B135" s="171"/>
      <c r="C135" s="170"/>
      <c r="D135" s="170"/>
      <c r="E135" s="172"/>
      <c r="F135" s="170" t="s">
        <v>13</v>
      </c>
      <c r="G135" s="170" t="s">
        <v>6</v>
      </c>
      <c r="H135" s="176">
        <v>1</v>
      </c>
      <c r="I135" s="154">
        <f>'Sklady Rekapitulace '!$D$41</f>
        <v>0</v>
      </c>
      <c r="J135" s="174">
        <f t="shared" si="13"/>
        <v>0</v>
      </c>
    </row>
    <row r="136" spans="1:10" x14ac:dyDescent="0.2">
      <c r="A136" s="177"/>
      <c r="B136" s="195" t="s">
        <v>15</v>
      </c>
      <c r="C136" s="179"/>
      <c r="D136" s="179"/>
      <c r="E136" s="180"/>
      <c r="F136" s="179"/>
      <c r="G136" s="179"/>
      <c r="H136" s="181"/>
      <c r="I136" s="182"/>
      <c r="J136" s="183">
        <f>SUM(J131:J135)</f>
        <v>0</v>
      </c>
    </row>
    <row r="137" spans="1:10" ht="13.9" customHeight="1" x14ac:dyDescent="0.2">
      <c r="A137" s="170"/>
      <c r="B137" s="185" t="s">
        <v>424</v>
      </c>
      <c r="C137" s="186" t="s">
        <v>425</v>
      </c>
      <c r="D137" s="170">
        <v>2</v>
      </c>
      <c r="E137" s="172">
        <v>44809</v>
      </c>
      <c r="F137" s="170" t="s">
        <v>205</v>
      </c>
      <c r="G137" s="170" t="s">
        <v>6</v>
      </c>
      <c r="H137" s="173">
        <v>1</v>
      </c>
      <c r="I137" s="153">
        <f>'Sklady Rekapitulace '!$D$37</f>
        <v>0</v>
      </c>
      <c r="J137" s="174">
        <f t="shared" si="13"/>
        <v>0</v>
      </c>
    </row>
    <row r="138" spans="1:10" x14ac:dyDescent="0.2">
      <c r="A138" s="170"/>
      <c r="B138" s="171"/>
      <c r="C138" s="170"/>
      <c r="D138" s="170"/>
      <c r="E138" s="172"/>
      <c r="F138" s="171" t="s">
        <v>203</v>
      </c>
      <c r="G138" s="170" t="s">
        <v>1</v>
      </c>
      <c r="H138" s="176">
        <v>5</v>
      </c>
      <c r="I138" s="154">
        <f>'Sklady Rekapitulace '!$D$38</f>
        <v>0</v>
      </c>
      <c r="J138" s="174">
        <f t="shared" si="13"/>
        <v>0</v>
      </c>
    </row>
    <row r="139" spans="1:10" x14ac:dyDescent="0.2">
      <c r="A139" s="170"/>
      <c r="B139" s="171"/>
      <c r="C139" s="170"/>
      <c r="D139" s="170"/>
      <c r="E139" s="172"/>
      <c r="F139" s="170" t="s">
        <v>204</v>
      </c>
      <c r="G139" s="170" t="s">
        <v>1</v>
      </c>
      <c r="H139" s="176">
        <v>97</v>
      </c>
      <c r="I139" s="154">
        <f>'Sklady Rekapitulace '!$D$39</f>
        <v>0</v>
      </c>
      <c r="J139" s="174">
        <f t="shared" si="13"/>
        <v>0</v>
      </c>
    </row>
    <row r="140" spans="1:10" x14ac:dyDescent="0.2">
      <c r="A140" s="170"/>
      <c r="B140" s="171"/>
      <c r="C140" s="170"/>
      <c r="D140" s="170"/>
      <c r="E140" s="172"/>
      <c r="F140" s="170" t="s">
        <v>91</v>
      </c>
      <c r="G140" s="170" t="s">
        <v>1</v>
      </c>
      <c r="H140" s="176">
        <v>26</v>
      </c>
      <c r="I140" s="154">
        <f>'Sklady Rekapitulace '!$D$40</f>
        <v>0</v>
      </c>
      <c r="J140" s="174">
        <f t="shared" si="13"/>
        <v>0</v>
      </c>
    </row>
    <row r="141" spans="1:10" x14ac:dyDescent="0.2">
      <c r="A141" s="170"/>
      <c r="B141" s="171"/>
      <c r="C141" s="170"/>
      <c r="D141" s="170"/>
      <c r="E141" s="172"/>
      <c r="F141" s="170" t="s">
        <v>13</v>
      </c>
      <c r="G141" s="170" t="s">
        <v>6</v>
      </c>
      <c r="H141" s="176">
        <v>1</v>
      </c>
      <c r="I141" s="154">
        <f>'Sklady Rekapitulace '!$D$41</f>
        <v>0</v>
      </c>
      <c r="J141" s="174">
        <f t="shared" si="13"/>
        <v>0</v>
      </c>
    </row>
    <row r="142" spans="1:10" x14ac:dyDescent="0.2">
      <c r="A142" s="177"/>
      <c r="B142" s="195" t="s">
        <v>15</v>
      </c>
      <c r="C142" s="179"/>
      <c r="D142" s="179"/>
      <c r="E142" s="180"/>
      <c r="F142" s="179"/>
      <c r="G142" s="179"/>
      <c r="H142" s="181"/>
      <c r="I142" s="182"/>
      <c r="J142" s="183">
        <f>SUM(J137:J141)</f>
        <v>0</v>
      </c>
    </row>
    <row r="143" spans="1:10" x14ac:dyDescent="0.2">
      <c r="J143" s="200"/>
    </row>
    <row r="144" spans="1:10" x14ac:dyDescent="0.2">
      <c r="J144" s="200"/>
    </row>
    <row r="145" spans="10:10" x14ac:dyDescent="0.2">
      <c r="J145" s="200"/>
    </row>
    <row r="146" spans="10:10" x14ac:dyDescent="0.2">
      <c r="J146" s="200"/>
    </row>
    <row r="147" spans="10:10" x14ac:dyDescent="0.2">
      <c r="J147" s="200"/>
    </row>
    <row r="148" spans="10:10" x14ac:dyDescent="0.2">
      <c r="J148" s="200"/>
    </row>
    <row r="149" spans="10:10" x14ac:dyDescent="0.2">
      <c r="J149" s="200"/>
    </row>
    <row r="150" spans="10:10" x14ac:dyDescent="0.2">
      <c r="J150" s="200"/>
    </row>
    <row r="151" spans="10:10" x14ac:dyDescent="0.2">
      <c r="J151" s="200"/>
    </row>
    <row r="152" spans="10:10" x14ac:dyDescent="0.2">
      <c r="J152" s="200"/>
    </row>
    <row r="153" spans="10:10" x14ac:dyDescent="0.2">
      <c r="J153" s="201"/>
    </row>
    <row r="154" spans="10:10" x14ac:dyDescent="0.2">
      <c r="J154" s="200"/>
    </row>
    <row r="155" spans="10:10" x14ac:dyDescent="0.2">
      <c r="J155" s="200"/>
    </row>
    <row r="156" spans="10:10" x14ac:dyDescent="0.2">
      <c r="J156" s="200"/>
    </row>
    <row r="157" spans="10:10" x14ac:dyDescent="0.2">
      <c r="J157" s="200"/>
    </row>
    <row r="158" spans="10:10" x14ac:dyDescent="0.2">
      <c r="J158" s="200"/>
    </row>
    <row r="159" spans="10:10" x14ac:dyDescent="0.2">
      <c r="J159" s="200"/>
    </row>
    <row r="160" spans="10:10" x14ac:dyDescent="0.2">
      <c r="J160" s="200"/>
    </row>
    <row r="161" spans="10:10" x14ac:dyDescent="0.2">
      <c r="J161" s="200"/>
    </row>
    <row r="162" spans="10:10" x14ac:dyDescent="0.2">
      <c r="J162" s="200"/>
    </row>
    <row r="163" spans="10:10" x14ac:dyDescent="0.2">
      <c r="J163" s="200"/>
    </row>
    <row r="164" spans="10:10" x14ac:dyDescent="0.2">
      <c r="J164" s="200"/>
    </row>
    <row r="165" spans="10:10" x14ac:dyDescent="0.2">
      <c r="J165" s="201"/>
    </row>
    <row r="166" spans="10:10" x14ac:dyDescent="0.2">
      <c r="J166" s="200"/>
    </row>
    <row r="167" spans="10:10" x14ac:dyDescent="0.2">
      <c r="J167" s="200"/>
    </row>
    <row r="168" spans="10:10" x14ac:dyDescent="0.2">
      <c r="J168" s="200"/>
    </row>
    <row r="169" spans="10:10" x14ac:dyDescent="0.2">
      <c r="J169" s="200"/>
    </row>
    <row r="170" spans="10:10" x14ac:dyDescent="0.2">
      <c r="J170" s="200"/>
    </row>
    <row r="171" spans="10:10" x14ac:dyDescent="0.2">
      <c r="J171" s="200"/>
    </row>
    <row r="172" spans="10:10" x14ac:dyDescent="0.2">
      <c r="J172" s="200"/>
    </row>
    <row r="173" spans="10:10" x14ac:dyDescent="0.2">
      <c r="J173" s="200"/>
    </row>
    <row r="174" spans="10:10" x14ac:dyDescent="0.2">
      <c r="J174" s="200"/>
    </row>
    <row r="175" spans="10:10" x14ac:dyDescent="0.2">
      <c r="J175" s="200"/>
    </row>
    <row r="176" spans="10:10" x14ac:dyDescent="0.2">
      <c r="J176" s="200"/>
    </row>
    <row r="177" spans="10:10" x14ac:dyDescent="0.2">
      <c r="J177" s="201"/>
    </row>
    <row r="178" spans="10:10" x14ac:dyDescent="0.2">
      <c r="J178" s="200"/>
    </row>
    <row r="179" spans="10:10" x14ac:dyDescent="0.2">
      <c r="J179" s="200"/>
    </row>
    <row r="180" spans="10:10" x14ac:dyDescent="0.2">
      <c r="J180" s="200"/>
    </row>
    <row r="181" spans="10:10" x14ac:dyDescent="0.2">
      <c r="J181" s="200"/>
    </row>
    <row r="182" spans="10:10" x14ac:dyDescent="0.2">
      <c r="J182" s="200"/>
    </row>
    <row r="183" spans="10:10" x14ac:dyDescent="0.2">
      <c r="J183" s="200"/>
    </row>
    <row r="184" spans="10:10" x14ac:dyDescent="0.2">
      <c r="J184" s="200"/>
    </row>
    <row r="185" spans="10:10" x14ac:dyDescent="0.2">
      <c r="J185" s="200"/>
    </row>
    <row r="186" spans="10:10" x14ac:dyDescent="0.2">
      <c r="J186" s="200"/>
    </row>
    <row r="187" spans="10:10" x14ac:dyDescent="0.2">
      <c r="J187" s="200"/>
    </row>
    <row r="188" spans="10:10" x14ac:dyDescent="0.2">
      <c r="J188" s="200"/>
    </row>
    <row r="189" spans="10:10" x14ac:dyDescent="0.2">
      <c r="J189" s="201"/>
    </row>
    <row r="190" spans="10:10" x14ac:dyDescent="0.2">
      <c r="J190" s="200"/>
    </row>
    <row r="191" spans="10:10" x14ac:dyDescent="0.2">
      <c r="J191" s="200"/>
    </row>
    <row r="192" spans="10:10" x14ac:dyDescent="0.2">
      <c r="J192" s="200"/>
    </row>
    <row r="193" spans="10:10" x14ac:dyDescent="0.2">
      <c r="J193" s="200"/>
    </row>
    <row r="194" spans="10:10" x14ac:dyDescent="0.2">
      <c r="J194" s="200"/>
    </row>
    <row r="195" spans="10:10" x14ac:dyDescent="0.2">
      <c r="J195" s="200"/>
    </row>
    <row r="196" spans="10:10" x14ac:dyDescent="0.2">
      <c r="J196" s="200"/>
    </row>
    <row r="197" spans="10:10" x14ac:dyDescent="0.2">
      <c r="J197" s="200"/>
    </row>
    <row r="198" spans="10:10" x14ac:dyDescent="0.2">
      <c r="J198" s="200"/>
    </row>
    <row r="199" spans="10:10" x14ac:dyDescent="0.2">
      <c r="J199" s="200"/>
    </row>
    <row r="200" spans="10:10" x14ac:dyDescent="0.2">
      <c r="J200" s="200"/>
    </row>
    <row r="201" spans="10:10" x14ac:dyDescent="0.2">
      <c r="J201" s="201"/>
    </row>
    <row r="202" spans="10:10" x14ac:dyDescent="0.2">
      <c r="J202" s="200"/>
    </row>
    <row r="203" spans="10:10" x14ac:dyDescent="0.2">
      <c r="J203" s="200"/>
    </row>
    <row r="204" spans="10:10" x14ac:dyDescent="0.2">
      <c r="J204" s="200"/>
    </row>
    <row r="205" spans="10:10" x14ac:dyDescent="0.2">
      <c r="J205" s="200"/>
    </row>
    <row r="206" spans="10:10" x14ac:dyDescent="0.2">
      <c r="J206" s="200"/>
    </row>
    <row r="207" spans="10:10" x14ac:dyDescent="0.2">
      <c r="J207" s="200"/>
    </row>
    <row r="208" spans="10:10" x14ac:dyDescent="0.2">
      <c r="J208" s="200"/>
    </row>
    <row r="209" spans="10:10" x14ac:dyDescent="0.2">
      <c r="J209" s="200"/>
    </row>
    <row r="210" spans="10:10" x14ac:dyDescent="0.2">
      <c r="J210" s="200"/>
    </row>
    <row r="211" spans="10:10" x14ac:dyDescent="0.2">
      <c r="J211" s="200"/>
    </row>
    <row r="212" spans="10:10" x14ac:dyDescent="0.2">
      <c r="J212" s="200"/>
    </row>
    <row r="213" spans="10:10" x14ac:dyDescent="0.2">
      <c r="J213" s="201"/>
    </row>
    <row r="214" spans="10:10" x14ac:dyDescent="0.2">
      <c r="J214" s="200"/>
    </row>
    <row r="215" spans="10:10" x14ac:dyDescent="0.2">
      <c r="J215" s="200"/>
    </row>
    <row r="216" spans="10:10" x14ac:dyDescent="0.2">
      <c r="J216" s="200"/>
    </row>
    <row r="217" spans="10:10" x14ac:dyDescent="0.2">
      <c r="J217" s="200"/>
    </row>
    <row r="218" spans="10:10" x14ac:dyDescent="0.2">
      <c r="J218" s="200"/>
    </row>
    <row r="219" spans="10:10" x14ac:dyDescent="0.2">
      <c r="J219" s="200"/>
    </row>
    <row r="220" spans="10:10" x14ac:dyDescent="0.2">
      <c r="J220" s="200"/>
    </row>
    <row r="221" spans="10:10" x14ac:dyDescent="0.2">
      <c r="J221" s="200"/>
    </row>
    <row r="222" spans="10:10" x14ac:dyDescent="0.2">
      <c r="J222" s="200"/>
    </row>
    <row r="223" spans="10:10" x14ac:dyDescent="0.2">
      <c r="J223" s="200"/>
    </row>
    <row r="224" spans="10:10" x14ac:dyDescent="0.2">
      <c r="J224" s="200"/>
    </row>
    <row r="225" spans="10:10" x14ac:dyDescent="0.2">
      <c r="J225" s="201"/>
    </row>
    <row r="226" spans="10:10" x14ac:dyDescent="0.2">
      <c r="J226" s="200"/>
    </row>
    <row r="227" spans="10:10" x14ac:dyDescent="0.2">
      <c r="J227" s="200"/>
    </row>
    <row r="228" spans="10:10" x14ac:dyDescent="0.2">
      <c r="J228" s="200"/>
    </row>
    <row r="229" spans="10:10" x14ac:dyDescent="0.2">
      <c r="J229" s="200"/>
    </row>
    <row r="230" spans="10:10" x14ac:dyDescent="0.2">
      <c r="J230" s="200"/>
    </row>
    <row r="231" spans="10:10" x14ac:dyDescent="0.2">
      <c r="J231" s="200"/>
    </row>
    <row r="232" spans="10:10" x14ac:dyDescent="0.2">
      <c r="J232" s="200"/>
    </row>
    <row r="233" spans="10:10" x14ac:dyDescent="0.2">
      <c r="J233" s="200"/>
    </row>
    <row r="234" spans="10:10" x14ac:dyDescent="0.2">
      <c r="J234" s="200"/>
    </row>
    <row r="235" spans="10:10" x14ac:dyDescent="0.2">
      <c r="J235" s="200"/>
    </row>
    <row r="236" spans="10:10" x14ac:dyDescent="0.2">
      <c r="J236" s="200"/>
    </row>
    <row r="237" spans="10:10" x14ac:dyDescent="0.2">
      <c r="J237" s="201"/>
    </row>
  </sheetData>
  <sheetProtection algorithmName="SHA-512" hashValue="ecuCeTSOnMr+ROfgnW9dx6EShc5RxN4tXCeIVNsIZgHRmBL6haXDrw76uhHBSnmJSgAxMhDzGBlApBQjKIIdzQ==" saltValue="B4mnVXBEZTrh21I4Ir2YjQ==" spinCount="100000" sheet="1" objects="1" scenarios="1" selectLockedCells="1" selectUnlockedCells="1"/>
  <autoFilter ref="A4:J142" xr:uid="{00000000-0001-0000-0600-000000000000}"/>
  <pageMargins left="0.7" right="0.7" top="0.75" bottom="0.75" header="0.3" footer="0.3"/>
  <pageSetup paperSize="9" scale="8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7" ma:contentTypeDescription="Vytvoří nový dokument" ma:contentTypeScope="" ma:versionID="111548e46a73947187695218039c7a25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671c09a34b34d51d0ed7c793b8174a9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2A0F5B-0EF0-41AD-A498-BF5FFC8494FA}">
  <ds:schemaRefs>
    <ds:schemaRef ds:uri="http://purl.org/dc/elements/1.1/"/>
    <ds:schemaRef ds:uri="766d2235-8710-4cc5-afc0-50e6fa02d552"/>
    <ds:schemaRef ds:uri="http://www.w3.org/XML/1998/namespace"/>
    <ds:schemaRef ds:uri="http://schemas.microsoft.com/office/2006/metadata/properties"/>
    <ds:schemaRef ds:uri="http://purl.org/dc/dcmitype/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5797B5F-6878-45EA-BE61-0823669DD0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CB6D02-390C-4C1A-A6D8-111FAAB865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d2235-8710-4cc5-afc0-50e6fa02d552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4</vt:i4>
      </vt:variant>
    </vt:vector>
  </HeadingPairs>
  <TitlesOfParts>
    <vt:vector size="21" baseType="lpstr">
      <vt:lpstr>Sklady Rekapitulace </vt:lpstr>
      <vt:lpstr>HNE Rekap</vt:lpstr>
      <vt:lpstr>HNE Inst</vt:lpstr>
      <vt:lpstr>HNE Inst Ex</vt:lpstr>
      <vt:lpstr>HNE LPS</vt:lpstr>
      <vt:lpstr>HNE LPS Ex</vt:lpstr>
      <vt:lpstr>MST Rekap</vt:lpstr>
      <vt:lpstr>MST Inst</vt:lpstr>
      <vt:lpstr>MST Inst Ex</vt:lpstr>
      <vt:lpstr>MST LPS</vt:lpstr>
      <vt:lpstr>MST LPS Ex</vt:lpstr>
      <vt:lpstr>LIT Rekap</vt:lpstr>
      <vt:lpstr>LIT Inst</vt:lpstr>
      <vt:lpstr>LIT Inst Ex</vt:lpstr>
      <vt:lpstr>LIT LPS</vt:lpstr>
      <vt:lpstr>LIT LPS Ex</vt:lpstr>
      <vt:lpstr>PHA Rekap</vt:lpstr>
      <vt:lpstr>'HNE Rekap'!Oblast_tisku</vt:lpstr>
      <vt:lpstr>'LIT Rekap'!Oblast_tisku</vt:lpstr>
      <vt:lpstr>'MST Rekap'!Oblast_tisku</vt:lpstr>
      <vt:lpstr>'PHA Rekap'!Oblast_tisku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Bartoš Petr</dc:creator>
  <cp:lastModifiedBy>Berg Pavel</cp:lastModifiedBy>
  <cp:lastPrinted>2023-11-09T12:12:31Z</cp:lastPrinted>
  <dcterms:created xsi:type="dcterms:W3CDTF">2017-01-30T12:52:34Z</dcterms:created>
  <dcterms:modified xsi:type="dcterms:W3CDTF">2023-11-28T12:59:41Z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